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20" yWindow="-120" windowWidth="25440" windowHeight="15990" tabRatio="900" firstSheet="1" activeTab="1"/>
  </bookViews>
  <sheets>
    <sheet name="VZOR - vzorce" sheetId="21" state="hidden" r:id="rId1"/>
    <sheet name="Leden 2020" sheetId="8" r:id="rId2"/>
    <sheet name="Vzorce_1" sheetId="22" state="hidden" r:id="rId3"/>
    <sheet name="Únor 2020" sheetId="9" r:id="rId4"/>
    <sheet name="Vzorce_2" sheetId="23" state="hidden" r:id="rId5"/>
    <sheet name="Březen 2020" sheetId="10" r:id="rId6"/>
    <sheet name="Vzorce_3" sheetId="24" state="hidden" r:id="rId7"/>
    <sheet name="Duben 2020" sheetId="11" r:id="rId8"/>
    <sheet name="Vzorce_4" sheetId="25" state="hidden" r:id="rId9"/>
    <sheet name="Květen 2020" sheetId="13" r:id="rId10"/>
    <sheet name="Vzorce_5" sheetId="26" state="hidden" r:id="rId11"/>
    <sheet name="Červen 2020" sheetId="14" r:id="rId12"/>
    <sheet name="Vzorce_6" sheetId="27" state="hidden" r:id="rId13"/>
    <sheet name="Červenec 2020" sheetId="15" r:id="rId14"/>
    <sheet name="Vzorce_7" sheetId="29" state="hidden" r:id="rId15"/>
    <sheet name="Srpen 2020" sheetId="16" r:id="rId16"/>
    <sheet name="Vzorce_8" sheetId="30" state="hidden" r:id="rId17"/>
    <sheet name="Září 2020" sheetId="17" r:id="rId18"/>
    <sheet name="Vzorce_9" sheetId="31" state="hidden" r:id="rId19"/>
    <sheet name="Říjen 2020" sheetId="18" r:id="rId20"/>
    <sheet name="Vzorce_10" sheetId="32" state="hidden" r:id="rId21"/>
    <sheet name="Listopad 2020" sheetId="19" r:id="rId22"/>
    <sheet name="Vzorce_11" sheetId="34" state="hidden" r:id="rId23"/>
    <sheet name="Prosinec 2020" sheetId="20" r:id="rId24"/>
    <sheet name="Vzorce_12" sheetId="33" state="hidden" r:id="rId25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" i="20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16" i="19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10"/>
  <c r="E12" i="18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14" i="17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 i="16"/>
  <c r="E39"/>
  <c r="E17"/>
  <c r="E18"/>
  <c r="E19"/>
  <c r="E20"/>
  <c r="E21"/>
  <c r="E22"/>
  <c r="E23"/>
  <c r="E24"/>
  <c r="E25"/>
  <c r="E26"/>
  <c r="E27"/>
  <c r="E28"/>
  <c r="E29"/>
  <c r="E30"/>
  <c r="E31"/>
  <c r="E32"/>
  <c r="E10"/>
  <c r="E11"/>
  <c r="E13" i="15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15" i="14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17" i="13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10"/>
  <c r="E11"/>
  <c r="E12"/>
  <c r="E13" i="11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16" i="10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10"/>
  <c r="E17" i="9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10"/>
  <c r="E11"/>
  <c r="E34" i="8"/>
  <c r="E35"/>
  <c r="E27"/>
  <c r="E28"/>
  <c r="E20"/>
  <c r="E21"/>
  <c r="E13"/>
  <c r="E14"/>
  <c r="E10"/>
  <c r="E37" l="1"/>
  <c r="E38"/>
  <c r="E39"/>
  <c r="E40"/>
  <c r="E36"/>
  <c r="E30"/>
  <c r="E31"/>
  <c r="E32"/>
  <c r="E33"/>
  <c r="E29"/>
  <c r="E23"/>
  <c r="E24"/>
  <c r="E25"/>
  <c r="E26"/>
  <c r="E22"/>
  <c r="E16"/>
  <c r="E17"/>
  <c r="E18"/>
  <c r="E19"/>
  <c r="E15"/>
  <c r="E12"/>
  <c r="E11"/>
  <c r="E41" s="1"/>
  <c r="E12" i="9" l="1"/>
  <c r="E13"/>
  <c r="E14"/>
  <c r="E15"/>
  <c r="E16"/>
  <c r="E42" i="8" l="1"/>
  <c r="E39" i="9"/>
  <c r="E40" l="1"/>
  <c r="E13" i="14"/>
  <c r="E14"/>
  <c r="B10" i="27"/>
  <c r="A10"/>
  <c r="B11"/>
  <c r="A11"/>
  <c r="B8"/>
  <c r="C8" s="1"/>
  <c r="D8" s="1"/>
  <c r="G15" i="14" s="1"/>
  <c r="A8" i="27"/>
  <c r="B9"/>
  <c r="A9"/>
  <c r="E12" i="14"/>
  <c r="E11"/>
  <c r="E10"/>
  <c r="E40" i="20"/>
  <c r="B4" i="33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A4"/>
  <c r="A5"/>
  <c r="A6"/>
  <c r="C6" s="1"/>
  <c r="D6" s="1"/>
  <c r="G13" i="20" s="1"/>
  <c r="A7" i="33"/>
  <c r="A8"/>
  <c r="A9"/>
  <c r="A10"/>
  <c r="A11"/>
  <c r="A12"/>
  <c r="A13"/>
  <c r="A14"/>
  <c r="A15"/>
  <c r="A16"/>
  <c r="A17"/>
  <c r="A18"/>
  <c r="A19"/>
  <c r="C19" s="1"/>
  <c r="D19" s="1"/>
  <c r="G26" i="20" s="1"/>
  <c r="A20" i="33"/>
  <c r="A21"/>
  <c r="C21" s="1"/>
  <c r="D21" s="1"/>
  <c r="G28" i="20" s="1"/>
  <c r="A22" i="33"/>
  <c r="A23"/>
  <c r="A24"/>
  <c r="A25"/>
  <c r="A26"/>
  <c r="A27"/>
  <c r="C27" s="1"/>
  <c r="D27" s="1"/>
  <c r="G34" i="20" s="1"/>
  <c r="A28" i="33"/>
  <c r="A29"/>
  <c r="A30"/>
  <c r="A31"/>
  <c r="A32"/>
  <c r="C32" s="1"/>
  <c r="D32" s="1"/>
  <c r="G39" i="20" s="1"/>
  <c r="A33" i="33"/>
  <c r="B3"/>
  <c r="A3"/>
  <c r="E39" i="20"/>
  <c r="E38"/>
  <c r="E37"/>
  <c r="E13"/>
  <c r="E12"/>
  <c r="E11"/>
  <c r="E10"/>
  <c r="B4" i="3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A4"/>
  <c r="A5"/>
  <c r="A6"/>
  <c r="A7"/>
  <c r="C7" s="1"/>
  <c r="D7" s="1"/>
  <c r="G14" i="19" s="1"/>
  <c r="A8" i="34"/>
  <c r="A9"/>
  <c r="A10"/>
  <c r="A11"/>
  <c r="C11" s="1"/>
  <c r="D11" s="1"/>
  <c r="G18" i="19" s="1"/>
  <c r="A12" i="34"/>
  <c r="A13"/>
  <c r="A14"/>
  <c r="A15"/>
  <c r="C15" s="1"/>
  <c r="D15" s="1"/>
  <c r="G22" i="19" s="1"/>
  <c r="A16" i="34"/>
  <c r="C16" s="1"/>
  <c r="D16" s="1"/>
  <c r="G23" i="19" s="1"/>
  <c r="A17" i="34"/>
  <c r="C17" s="1"/>
  <c r="D17" s="1"/>
  <c r="G24" i="19" s="1"/>
  <c r="A18" i="34"/>
  <c r="A19"/>
  <c r="A20"/>
  <c r="A21"/>
  <c r="C21" s="1"/>
  <c r="D21" s="1"/>
  <c r="G28" i="19" s="1"/>
  <c r="A22" i="34"/>
  <c r="A23"/>
  <c r="A24"/>
  <c r="A25"/>
  <c r="A26"/>
  <c r="A27"/>
  <c r="C27" s="1"/>
  <c r="D27" s="1"/>
  <c r="G34" i="19" s="1"/>
  <c r="A28" i="34"/>
  <c r="A29"/>
  <c r="A30"/>
  <c r="A31"/>
  <c r="A32"/>
  <c r="C32" s="1"/>
  <c r="D32" s="1"/>
  <c r="G39" i="19" s="1"/>
  <c r="A33" i="34"/>
  <c r="B3"/>
  <c r="A3"/>
  <c r="E39" i="19"/>
  <c r="E15"/>
  <c r="E14"/>
  <c r="E13"/>
  <c r="E12"/>
  <c r="E11"/>
  <c r="E10" i="11"/>
  <c r="E11"/>
  <c r="E12"/>
  <c r="E36"/>
  <c r="E37"/>
  <c r="E38"/>
  <c r="E39"/>
  <c r="E38" i="14"/>
  <c r="E39"/>
  <c r="E11" i="10"/>
  <c r="E12"/>
  <c r="E13"/>
  <c r="E14"/>
  <c r="E15"/>
  <c r="E39"/>
  <c r="E40"/>
  <c r="E13" i="13"/>
  <c r="E14"/>
  <c r="E15"/>
  <c r="E16"/>
  <c r="E11" i="18"/>
  <c r="E10"/>
  <c r="B4" i="32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A4"/>
  <c r="A5"/>
  <c r="A6"/>
  <c r="A7"/>
  <c r="A8"/>
  <c r="C8" s="1"/>
  <c r="D8" s="1"/>
  <c r="G15" i="18" s="1"/>
  <c r="A9" i="32"/>
  <c r="A10"/>
  <c r="A11"/>
  <c r="A12"/>
  <c r="A13"/>
  <c r="C13" s="1"/>
  <c r="D13" s="1"/>
  <c r="G20" i="18" s="1"/>
  <c r="A14" i="32"/>
  <c r="A15"/>
  <c r="A16"/>
  <c r="A17"/>
  <c r="A18"/>
  <c r="A19"/>
  <c r="A20"/>
  <c r="A21"/>
  <c r="A22"/>
  <c r="A23"/>
  <c r="A24"/>
  <c r="A25"/>
  <c r="C25" s="1"/>
  <c r="D25" s="1"/>
  <c r="G32" i="18" s="1"/>
  <c r="A26" i="32"/>
  <c r="A27"/>
  <c r="C27" s="1"/>
  <c r="D27" s="1"/>
  <c r="G34" i="18" s="1"/>
  <c r="A28" i="32"/>
  <c r="A29"/>
  <c r="A30"/>
  <c r="A31"/>
  <c r="A32"/>
  <c r="A33"/>
  <c r="A3"/>
  <c r="B3"/>
  <c r="A4" i="31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B4"/>
  <c r="C4" s="1"/>
  <c r="D4" s="1"/>
  <c r="G11" i="17" s="1"/>
  <c r="B5" i="31"/>
  <c r="B6"/>
  <c r="B7"/>
  <c r="C7" s="1"/>
  <c r="D7" s="1"/>
  <c r="G14" i="17" s="1"/>
  <c r="B8" i="31"/>
  <c r="C8" s="1"/>
  <c r="D8" s="1"/>
  <c r="G15" i="17" s="1"/>
  <c r="B9" i="31"/>
  <c r="B10"/>
  <c r="B11"/>
  <c r="C11" s="1"/>
  <c r="D11" s="1"/>
  <c r="G18" i="17" s="1"/>
  <c r="B12" i="31"/>
  <c r="B13"/>
  <c r="B14"/>
  <c r="B15"/>
  <c r="C15" s="1"/>
  <c r="D15" s="1"/>
  <c r="G22" i="17" s="1"/>
  <c r="B16" i="31"/>
  <c r="B17"/>
  <c r="B18"/>
  <c r="B19"/>
  <c r="C19" s="1"/>
  <c r="D19" s="1"/>
  <c r="G26" i="17" s="1"/>
  <c r="B20" i="31"/>
  <c r="C20" s="1"/>
  <c r="D20" s="1"/>
  <c r="G27" i="17" s="1"/>
  <c r="B21" i="31"/>
  <c r="B22"/>
  <c r="B23"/>
  <c r="B24"/>
  <c r="C24" s="1"/>
  <c r="D24" s="1"/>
  <c r="G31" i="17" s="1"/>
  <c r="B25" i="31"/>
  <c r="B26"/>
  <c r="B27"/>
  <c r="C27" s="1"/>
  <c r="D27" s="1"/>
  <c r="G34" i="17" s="1"/>
  <c r="B28" i="31"/>
  <c r="B29"/>
  <c r="B30"/>
  <c r="B31"/>
  <c r="C31" s="1"/>
  <c r="D31" s="1"/>
  <c r="G38" i="17" s="1"/>
  <c r="B32" i="31"/>
  <c r="B33"/>
  <c r="B3"/>
  <c r="A3"/>
  <c r="E39" i="17"/>
  <c r="E38"/>
  <c r="E13"/>
  <c r="E12"/>
  <c r="E11"/>
  <c r="E10"/>
  <c r="C19" i="32"/>
  <c r="D19" s="1"/>
  <c r="G26" i="18" s="1"/>
  <c r="C28" i="31"/>
  <c r="D28" s="1"/>
  <c r="G35" i="17" s="1"/>
  <c r="C16" i="31"/>
  <c r="D16" s="1"/>
  <c r="G23" i="17" s="1"/>
  <c r="B4" i="30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A4"/>
  <c r="A5"/>
  <c r="A6"/>
  <c r="A7"/>
  <c r="A8"/>
  <c r="C8" s="1"/>
  <c r="D8" s="1"/>
  <c r="G15" i="16" s="1"/>
  <c r="A9" i="30"/>
  <c r="A10"/>
  <c r="A11"/>
  <c r="A12"/>
  <c r="C12" s="1"/>
  <c r="D12" s="1"/>
  <c r="G19" i="16" s="1"/>
  <c r="A13" i="30"/>
  <c r="A14"/>
  <c r="A15"/>
  <c r="C15" s="1"/>
  <c r="D15" s="1"/>
  <c r="G22" i="16" s="1"/>
  <c r="A16" i="30"/>
  <c r="A17"/>
  <c r="C17" s="1"/>
  <c r="D17" s="1"/>
  <c r="G24" i="16" s="1"/>
  <c r="A18" i="30"/>
  <c r="C18" s="1"/>
  <c r="D18" s="1"/>
  <c r="G25" i="16" s="1"/>
  <c r="A19" i="30"/>
  <c r="A20"/>
  <c r="A21"/>
  <c r="A22"/>
  <c r="A23"/>
  <c r="A24"/>
  <c r="C24" s="1"/>
  <c r="D24" s="1"/>
  <c r="G31" i="16" s="1"/>
  <c r="A25" i="30"/>
  <c r="A26"/>
  <c r="A27"/>
  <c r="A28"/>
  <c r="C28" s="1"/>
  <c r="D28" s="1"/>
  <c r="G35" i="16" s="1"/>
  <c r="A29" i="30"/>
  <c r="A30"/>
  <c r="A31"/>
  <c r="A32"/>
  <c r="A33"/>
  <c r="B3"/>
  <c r="C3" s="1"/>
  <c r="D3" s="1"/>
  <c r="G10" i="16" s="1"/>
  <c r="A3" i="30"/>
  <c r="E40" i="16"/>
  <c r="E37"/>
  <c r="E36"/>
  <c r="E35"/>
  <c r="E34"/>
  <c r="E33"/>
  <c r="E16"/>
  <c r="E15"/>
  <c r="E14"/>
  <c r="E13"/>
  <c r="E12"/>
  <c r="B4" i="29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A4"/>
  <c r="A5"/>
  <c r="A6"/>
  <c r="A7"/>
  <c r="C7" s="1"/>
  <c r="D7" s="1"/>
  <c r="G14" i="15" s="1"/>
  <c r="A8" i="29"/>
  <c r="A9"/>
  <c r="A10"/>
  <c r="A11"/>
  <c r="A12"/>
  <c r="A13"/>
  <c r="A14"/>
  <c r="A15"/>
  <c r="A16"/>
  <c r="A17"/>
  <c r="A18"/>
  <c r="C18" s="1"/>
  <c r="D18" s="1"/>
  <c r="G25" i="15" s="1"/>
  <c r="A19" i="29"/>
  <c r="A20"/>
  <c r="A21"/>
  <c r="A22"/>
  <c r="A23"/>
  <c r="A24"/>
  <c r="A25"/>
  <c r="A26"/>
  <c r="C26" s="1"/>
  <c r="D26" s="1"/>
  <c r="G33" i="15" s="1"/>
  <c r="A27" i="29"/>
  <c r="A28"/>
  <c r="A29"/>
  <c r="C29" s="1"/>
  <c r="D29" s="1"/>
  <c r="G36" i="15" s="1"/>
  <c r="A30" i="29"/>
  <c r="A31"/>
  <c r="A32"/>
  <c r="A33"/>
  <c r="B3"/>
  <c r="A3"/>
  <c r="E40" i="15"/>
  <c r="E39"/>
  <c r="E38"/>
  <c r="E37"/>
  <c r="E36"/>
  <c r="E12"/>
  <c r="E11"/>
  <c r="E10"/>
  <c r="C28" i="29"/>
  <c r="D28" s="1"/>
  <c r="G35" i="15" s="1"/>
  <c r="C21" i="29"/>
  <c r="D21" s="1"/>
  <c r="G28" i="15" s="1"/>
  <c r="B5" i="27"/>
  <c r="A5"/>
  <c r="B19"/>
  <c r="A19"/>
  <c r="B29"/>
  <c r="A29"/>
  <c r="A4"/>
  <c r="A6"/>
  <c r="B6"/>
  <c r="A7"/>
  <c r="B7"/>
  <c r="A12"/>
  <c r="A13"/>
  <c r="A14"/>
  <c r="A15"/>
  <c r="B15"/>
  <c r="A16"/>
  <c r="A17"/>
  <c r="A18"/>
  <c r="A20"/>
  <c r="A21"/>
  <c r="A22"/>
  <c r="A23"/>
  <c r="B23"/>
  <c r="A24"/>
  <c r="A25"/>
  <c r="A26"/>
  <c r="A27"/>
  <c r="A28"/>
  <c r="A30"/>
  <c r="A31"/>
  <c r="B31"/>
  <c r="A32"/>
  <c r="A33"/>
  <c r="B4"/>
  <c r="B12"/>
  <c r="C12" s="1"/>
  <c r="D12" s="1"/>
  <c r="G19" i="14" s="1"/>
  <c r="B13" i="27"/>
  <c r="C13" s="1"/>
  <c r="D13" s="1"/>
  <c r="G20" i="14" s="1"/>
  <c r="B14" i="27"/>
  <c r="B16"/>
  <c r="B17"/>
  <c r="B18"/>
  <c r="B20"/>
  <c r="B21"/>
  <c r="B22"/>
  <c r="B24"/>
  <c r="B25"/>
  <c r="C25" s="1"/>
  <c r="D25" s="1"/>
  <c r="G32" i="14" s="1"/>
  <c r="B26" i="27"/>
  <c r="B27"/>
  <c r="B28"/>
  <c r="B30"/>
  <c r="B32"/>
  <c r="C32" s="1"/>
  <c r="D32" s="1"/>
  <c r="G39" i="14" s="1"/>
  <c r="B33" i="27"/>
  <c r="B3"/>
  <c r="A3"/>
  <c r="A4" i="26"/>
  <c r="A5"/>
  <c r="A6"/>
  <c r="A7"/>
  <c r="A8"/>
  <c r="A9"/>
  <c r="A10"/>
  <c r="A11"/>
  <c r="A12"/>
  <c r="A13"/>
  <c r="A14"/>
  <c r="A15"/>
  <c r="A16"/>
  <c r="A17"/>
  <c r="A18"/>
  <c r="A19"/>
  <c r="A20"/>
  <c r="B20"/>
  <c r="A21"/>
  <c r="A22"/>
  <c r="A23"/>
  <c r="A24"/>
  <c r="A25"/>
  <c r="A26"/>
  <c r="A27"/>
  <c r="B27"/>
  <c r="A28"/>
  <c r="A29"/>
  <c r="A30"/>
  <c r="A31"/>
  <c r="A32"/>
  <c r="A33"/>
  <c r="B4"/>
  <c r="C4" s="1"/>
  <c r="D4" s="1"/>
  <c r="G11" i="13" s="1"/>
  <c r="B5" i="26"/>
  <c r="B6"/>
  <c r="B7"/>
  <c r="B8"/>
  <c r="C8" s="1"/>
  <c r="B9"/>
  <c r="B10"/>
  <c r="C10" s="1"/>
  <c r="D10" s="1"/>
  <c r="G17" i="13" s="1"/>
  <c r="B11" i="26"/>
  <c r="C11" s="1"/>
  <c r="D11" s="1"/>
  <c r="G18" i="13" s="1"/>
  <c r="B12" i="26"/>
  <c r="B13"/>
  <c r="B14"/>
  <c r="C14" s="1"/>
  <c r="D14" s="1"/>
  <c r="G21" i="13" s="1"/>
  <c r="B15" i="26"/>
  <c r="B16"/>
  <c r="B17"/>
  <c r="C17" s="1"/>
  <c r="D17" s="1"/>
  <c r="G24" i="13" s="1"/>
  <c r="B18" i="26"/>
  <c r="B19"/>
  <c r="B21"/>
  <c r="B22"/>
  <c r="C22" s="1"/>
  <c r="D22" s="1"/>
  <c r="G29" i="13" s="1"/>
  <c r="B23" i="26"/>
  <c r="C23" s="1"/>
  <c r="D23" s="1"/>
  <c r="G30" i="13" s="1"/>
  <c r="B24" i="26"/>
  <c r="C24" s="1"/>
  <c r="D24" s="1"/>
  <c r="G31" i="13" s="1"/>
  <c r="B25" i="26"/>
  <c r="C25" s="1"/>
  <c r="D25" s="1"/>
  <c r="G32" i="13" s="1"/>
  <c r="B26" i="26"/>
  <c r="B28"/>
  <c r="B29"/>
  <c r="B30"/>
  <c r="B31"/>
  <c r="B32"/>
  <c r="C32" s="1"/>
  <c r="D32" s="1"/>
  <c r="G39" i="13" s="1"/>
  <c r="B33" i="26"/>
  <c r="B3"/>
  <c r="A3"/>
  <c r="D8"/>
  <c r="G15" i="13" s="1"/>
  <c r="B4" i="25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"/>
  <c r="C10" i="29"/>
  <c r="D10" s="1"/>
  <c r="G17" i="15" s="1"/>
  <c r="B4" i="2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"/>
  <c r="A4"/>
  <c r="A5"/>
  <c r="A6"/>
  <c r="A7"/>
  <c r="A8"/>
  <c r="A9"/>
  <c r="C9" s="1"/>
  <c r="D9" s="1"/>
  <c r="G16" i="10" s="1"/>
  <c r="A10" i="24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C33" s="1"/>
  <c r="D33" s="1"/>
  <c r="G40" i="10" s="1"/>
  <c r="A3" i="24"/>
  <c r="C25"/>
  <c r="D25" s="1"/>
  <c r="G32" i="10" s="1"/>
  <c r="B4" i="23"/>
  <c r="B5"/>
  <c r="B6"/>
  <c r="B7"/>
  <c r="A7"/>
  <c r="B8"/>
  <c r="B9"/>
  <c r="A9"/>
  <c r="B10"/>
  <c r="B11"/>
  <c r="A11"/>
  <c r="B12"/>
  <c r="B13"/>
  <c r="B14"/>
  <c r="B15"/>
  <c r="A15"/>
  <c r="B16"/>
  <c r="A16"/>
  <c r="B17"/>
  <c r="A17"/>
  <c r="B18"/>
  <c r="B19"/>
  <c r="B20"/>
  <c r="A20"/>
  <c r="B21"/>
  <c r="B22"/>
  <c r="B23"/>
  <c r="B24"/>
  <c r="B25"/>
  <c r="A25"/>
  <c r="B26"/>
  <c r="B27"/>
  <c r="B28"/>
  <c r="B29"/>
  <c r="B30"/>
  <c r="B31"/>
  <c r="A31"/>
  <c r="A4"/>
  <c r="A5"/>
  <c r="A6"/>
  <c r="A8"/>
  <c r="A10"/>
  <c r="A12"/>
  <c r="A13"/>
  <c r="A14"/>
  <c r="A18"/>
  <c r="A19"/>
  <c r="A21"/>
  <c r="A22"/>
  <c r="A23"/>
  <c r="A24"/>
  <c r="A26"/>
  <c r="A27"/>
  <c r="A28"/>
  <c r="A29"/>
  <c r="A30"/>
  <c r="B3"/>
  <c r="A3"/>
  <c r="B4" i="22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A23"/>
  <c r="B24"/>
  <c r="B25"/>
  <c r="B26"/>
  <c r="B27"/>
  <c r="B28"/>
  <c r="B29"/>
  <c r="B30"/>
  <c r="B31"/>
  <c r="B32"/>
  <c r="B33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4"/>
  <c r="A25"/>
  <c r="A26"/>
  <c r="A27"/>
  <c r="A28"/>
  <c r="A29"/>
  <c r="A30"/>
  <c r="A31"/>
  <c r="A32"/>
  <c r="A33"/>
  <c r="B3"/>
  <c r="A3"/>
  <c r="B4" i="21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"/>
  <c r="C28" i="23"/>
  <c r="D28" s="1"/>
  <c r="G35" i="9" s="1"/>
  <c r="C10" i="23"/>
  <c r="D10" s="1"/>
  <c r="G17" i="9" s="1"/>
  <c r="C3" i="23"/>
  <c r="D3" s="1"/>
  <c r="G10" i="9" s="1"/>
  <c r="C33" i="34" l="1"/>
  <c r="D33" s="1"/>
  <c r="C15" i="22"/>
  <c r="D15" s="1"/>
  <c r="G22" i="8" s="1"/>
  <c r="C14" i="23"/>
  <c r="D14" s="1"/>
  <c r="G21" i="9" s="1"/>
  <c r="C25" i="23"/>
  <c r="D25" s="1"/>
  <c r="G32" i="9" s="1"/>
  <c r="C30" i="24"/>
  <c r="D30" s="1"/>
  <c r="G37" i="10" s="1"/>
  <c r="C24" i="24"/>
  <c r="D24" s="1"/>
  <c r="G31" i="10" s="1"/>
  <c r="C22" i="24"/>
  <c r="D22" s="1"/>
  <c r="G29" i="10" s="1"/>
  <c r="C16" i="24"/>
  <c r="D16" s="1"/>
  <c r="G23" i="10" s="1"/>
  <c r="C6" i="24"/>
  <c r="D6" s="1"/>
  <c r="G13" i="10" s="1"/>
  <c r="C29" i="25"/>
  <c r="D29" s="1"/>
  <c r="G36" i="11" s="1"/>
  <c r="C25" i="25"/>
  <c r="D25" s="1"/>
  <c r="G32" i="11" s="1"/>
  <c r="C13" i="25"/>
  <c r="D13" s="1"/>
  <c r="G20" i="11" s="1"/>
  <c r="C7" i="25"/>
  <c r="D7" s="1"/>
  <c r="G14" i="11" s="1"/>
  <c r="C28" i="25"/>
  <c r="D28" s="1"/>
  <c r="G35" i="11" s="1"/>
  <c r="C14" i="25"/>
  <c r="D14" s="1"/>
  <c r="G21" i="11" s="1"/>
  <c r="C20" i="26"/>
  <c r="D20" s="1"/>
  <c r="G27" i="13" s="1"/>
  <c r="C33" i="27"/>
  <c r="D33" s="1"/>
  <c r="C31"/>
  <c r="D31" s="1"/>
  <c r="G38" i="14" s="1"/>
  <c r="C33" i="29"/>
  <c r="D33" s="1"/>
  <c r="G40" i="15" s="1"/>
  <c r="C27" i="29"/>
  <c r="D27" s="1"/>
  <c r="G34" i="15" s="1"/>
  <c r="C16" i="30"/>
  <c r="D16" s="1"/>
  <c r="G23" i="16" s="1"/>
  <c r="C13" i="23"/>
  <c r="D13" s="1"/>
  <c r="G20" i="9" s="1"/>
  <c r="C15" i="24"/>
  <c r="D15" s="1"/>
  <c r="G22" i="10" s="1"/>
  <c r="C33" i="26"/>
  <c r="D33" s="1"/>
  <c r="G40" i="13" s="1"/>
  <c r="C19" i="27"/>
  <c r="D19" s="1"/>
  <c r="G26" i="14" s="1"/>
  <c r="C27" i="30"/>
  <c r="D27" s="1"/>
  <c r="G34" i="16" s="1"/>
  <c r="C11" i="30"/>
  <c r="D11" s="1"/>
  <c r="G18" i="16" s="1"/>
  <c r="C20" i="32"/>
  <c r="D20" s="1"/>
  <c r="G27" i="18" s="1"/>
  <c r="C21" i="31"/>
  <c r="D21" s="1"/>
  <c r="G28" i="17" s="1"/>
  <c r="C30" i="26"/>
  <c r="D30" s="1"/>
  <c r="G37" i="13" s="1"/>
  <c r="C15" i="27"/>
  <c r="D15" s="1"/>
  <c r="G22" i="14" s="1"/>
  <c r="C10" i="24"/>
  <c r="D10" s="1"/>
  <c r="G17" i="10" s="1"/>
  <c r="C15" i="33"/>
  <c r="D15" s="1"/>
  <c r="G22" i="20" s="1"/>
  <c r="C26" i="26"/>
  <c r="D26" s="1"/>
  <c r="G33" i="13" s="1"/>
  <c r="C28" i="27"/>
  <c r="D28" s="1"/>
  <c r="G35" i="14" s="1"/>
  <c r="C21" i="30"/>
  <c r="D21" s="1"/>
  <c r="G28" i="16" s="1"/>
  <c r="C33" i="31"/>
  <c r="D33" s="1"/>
  <c r="C7" i="26"/>
  <c r="D7" s="1"/>
  <c r="G14" i="13" s="1"/>
  <c r="C7" i="27"/>
  <c r="D7" s="1"/>
  <c r="G14" i="14" s="1"/>
  <c r="C31" i="30"/>
  <c r="D31" s="1"/>
  <c r="G38" i="16" s="1"/>
  <c r="C4" i="23"/>
  <c r="D4" s="1"/>
  <c r="G11" i="9" s="1"/>
  <c r="C22" i="29"/>
  <c r="D22" s="1"/>
  <c r="G29" i="15" s="1"/>
  <c r="C12" i="31"/>
  <c r="D12" s="1"/>
  <c r="G19" i="17" s="1"/>
  <c r="C4" i="34"/>
  <c r="D4" s="1"/>
  <c r="G11" i="19" s="1"/>
  <c r="C18" i="23"/>
  <c r="D18" s="1"/>
  <c r="G25" i="9" s="1"/>
  <c r="C3" i="24"/>
  <c r="D3" s="1"/>
  <c r="G10" i="10" s="1"/>
  <c r="C18" i="24"/>
  <c r="D18" s="1"/>
  <c r="G25" i="10" s="1"/>
  <c r="C19" i="25"/>
  <c r="D19" s="1"/>
  <c r="G26" i="11" s="1"/>
  <c r="C29" i="30"/>
  <c r="D29" s="1"/>
  <c r="G36" i="16" s="1"/>
  <c r="C31" i="23"/>
  <c r="D31" s="1"/>
  <c r="G38" i="9" s="1"/>
  <c r="C22" i="33"/>
  <c r="D22" s="1"/>
  <c r="G29" i="20" s="1"/>
  <c r="C14" i="33"/>
  <c r="D14" s="1"/>
  <c r="G21" i="20" s="1"/>
  <c r="C11" i="33"/>
  <c r="D11" s="1"/>
  <c r="G18" i="20" s="1"/>
  <c r="C17" i="33"/>
  <c r="D17" s="1"/>
  <c r="G24" i="20" s="1"/>
  <c r="C3" i="33"/>
  <c r="D3" s="1"/>
  <c r="G10" i="20" s="1"/>
  <c r="C28" i="33"/>
  <c r="D28" s="1"/>
  <c r="G35" i="20" s="1"/>
  <c r="C5" i="33"/>
  <c r="D5" s="1"/>
  <c r="G12" i="20" s="1"/>
  <c r="C30" i="34"/>
  <c r="D30" s="1"/>
  <c r="G37" i="19" s="1"/>
  <c r="C22" i="34"/>
  <c r="D22" s="1"/>
  <c r="G29" i="19" s="1"/>
  <c r="C10" i="34"/>
  <c r="D10" s="1"/>
  <c r="G17" i="19" s="1"/>
  <c r="C30" i="32"/>
  <c r="D30" s="1"/>
  <c r="G37" i="18" s="1"/>
  <c r="C6" i="32"/>
  <c r="D6" s="1"/>
  <c r="G13" i="18" s="1"/>
  <c r="C14" i="32"/>
  <c r="D14" s="1"/>
  <c r="G21" i="18" s="1"/>
  <c r="C16" i="32"/>
  <c r="D16" s="1"/>
  <c r="G23" i="18" s="1"/>
  <c r="C3" i="31"/>
  <c r="D3" s="1"/>
  <c r="G10" i="17" s="1"/>
  <c r="C13" i="30"/>
  <c r="D13" s="1"/>
  <c r="G20" i="16" s="1"/>
  <c r="C5" i="30"/>
  <c r="D5" s="1"/>
  <c r="G12" i="16" s="1"/>
  <c r="C10" i="30"/>
  <c r="D10" s="1"/>
  <c r="G17" i="16" s="1"/>
  <c r="C4" i="30"/>
  <c r="D4" s="1"/>
  <c r="G11" i="16" s="1"/>
  <c r="C32" i="30"/>
  <c r="D32" s="1"/>
  <c r="G39" i="16" s="1"/>
  <c r="C26" i="30"/>
  <c r="D26" s="1"/>
  <c r="G33" i="16" s="1"/>
  <c r="C13" i="29"/>
  <c r="D13" s="1"/>
  <c r="G20" i="15" s="1"/>
  <c r="C20" i="29"/>
  <c r="D20" s="1"/>
  <c r="G27" i="15" s="1"/>
  <c r="C24" i="29"/>
  <c r="D24" s="1"/>
  <c r="G31" i="15" s="1"/>
  <c r="C6" i="29"/>
  <c r="D6" s="1"/>
  <c r="G13" i="15" s="1"/>
  <c r="C29" i="27"/>
  <c r="D29" s="1"/>
  <c r="G36" i="14" s="1"/>
  <c r="C10" i="27"/>
  <c r="D10" s="1"/>
  <c r="G17" i="14" s="1"/>
  <c r="C17" i="27"/>
  <c r="D17" s="1"/>
  <c r="G24" i="14" s="1"/>
  <c r="C4" i="27"/>
  <c r="D4" s="1"/>
  <c r="G11" i="14" s="1"/>
  <c r="C30" i="27"/>
  <c r="D30" s="1"/>
  <c r="G37" i="14" s="1"/>
  <c r="C26" i="27"/>
  <c r="D26" s="1"/>
  <c r="G33" i="14" s="1"/>
  <c r="C20" i="27"/>
  <c r="D20" s="1"/>
  <c r="G27" i="14" s="1"/>
  <c r="C23" i="27"/>
  <c r="D23" s="1"/>
  <c r="G30" i="14" s="1"/>
  <c r="C16" i="27"/>
  <c r="D16" s="1"/>
  <c r="G23" i="14" s="1"/>
  <c r="C22" i="27"/>
  <c r="D22" s="1"/>
  <c r="G29" i="14" s="1"/>
  <c r="C13" i="26"/>
  <c r="D13" s="1"/>
  <c r="G20" i="13" s="1"/>
  <c r="C29" i="26"/>
  <c r="D29" s="1"/>
  <c r="G36" i="13" s="1"/>
  <c r="C5" i="26"/>
  <c r="D5" s="1"/>
  <c r="G12" i="13" s="1"/>
  <c r="C15" i="26"/>
  <c r="D15" s="1"/>
  <c r="G22" i="13" s="1"/>
  <c r="C18" i="26"/>
  <c r="D18" s="1"/>
  <c r="G25" i="13" s="1"/>
  <c r="C12" i="26"/>
  <c r="D12" s="1"/>
  <c r="G19" i="13" s="1"/>
  <c r="C6" i="26"/>
  <c r="D6" s="1"/>
  <c r="G13" i="13" s="1"/>
  <c r="C3" i="25"/>
  <c r="D3" s="1"/>
  <c r="G10" i="11" s="1"/>
  <c r="C22" i="25"/>
  <c r="D22" s="1"/>
  <c r="G29" i="11" s="1"/>
  <c r="C16" i="25"/>
  <c r="D16" s="1"/>
  <c r="G23" i="11" s="1"/>
  <c r="C10" i="25"/>
  <c r="D10" s="1"/>
  <c r="G17" i="11" s="1"/>
  <c r="C32" i="25"/>
  <c r="D32" s="1"/>
  <c r="G39" i="11" s="1"/>
  <c r="C26" i="25"/>
  <c r="D26" s="1"/>
  <c r="G33" i="11" s="1"/>
  <c r="C20" i="25"/>
  <c r="D20" s="1"/>
  <c r="G27" i="11" s="1"/>
  <c r="C8" i="25"/>
  <c r="D8" s="1"/>
  <c r="G15" i="11" s="1"/>
  <c r="C26" i="24"/>
  <c r="D26" s="1"/>
  <c r="G33" i="10" s="1"/>
  <c r="C27" i="24"/>
  <c r="D27" s="1"/>
  <c r="G34" i="10" s="1"/>
  <c r="C21" i="24"/>
  <c r="D21" s="1"/>
  <c r="G28" i="10" s="1"/>
  <c r="C31" i="24"/>
  <c r="D31" s="1"/>
  <c r="G38" i="10" s="1"/>
  <c r="C7" i="24"/>
  <c r="D7" s="1"/>
  <c r="G14" i="10" s="1"/>
  <c r="C29" i="24"/>
  <c r="D29" s="1"/>
  <c r="G36" i="10" s="1"/>
  <c r="C29" i="23"/>
  <c r="D29" s="1"/>
  <c r="G36" i="9" s="1"/>
  <c r="C11" i="23"/>
  <c r="D11" s="1"/>
  <c r="G18" i="9" s="1"/>
  <c r="C17" i="23"/>
  <c r="D17" s="1"/>
  <c r="G24" i="9" s="1"/>
  <c r="C8" i="22"/>
  <c r="D8" s="1"/>
  <c r="G15" i="8" s="1"/>
  <c r="C12" i="22"/>
  <c r="D12" s="1"/>
  <c r="G19" i="8" s="1"/>
  <c r="C13" i="21"/>
  <c r="D13" s="1"/>
  <c r="C7"/>
  <c r="D7" s="1"/>
  <c r="C20"/>
  <c r="D20" s="1"/>
  <c r="C19"/>
  <c r="D19" s="1"/>
  <c r="C24"/>
  <c r="D24" s="1"/>
  <c r="C15"/>
  <c r="D15" s="1"/>
  <c r="C9"/>
  <c r="D9" s="1"/>
  <c r="C31"/>
  <c r="D31" s="1"/>
  <c r="C25"/>
  <c r="D25" s="1"/>
  <c r="C12" i="24"/>
  <c r="D12" s="1"/>
  <c r="G19" i="10" s="1"/>
  <c r="C33" i="25"/>
  <c r="D33" s="1"/>
  <c r="C27"/>
  <c r="D27" s="1"/>
  <c r="G34" i="11" s="1"/>
  <c r="C21" i="25"/>
  <c r="D21" s="1"/>
  <c r="G28" i="11" s="1"/>
  <c r="C15" i="25"/>
  <c r="D15" s="1"/>
  <c r="G22" i="11" s="1"/>
  <c r="C18" i="27"/>
  <c r="D18" s="1"/>
  <c r="G25" i="14" s="1"/>
  <c r="C25" i="30"/>
  <c r="D25" s="1"/>
  <c r="G32" i="16" s="1"/>
  <c r="C19" i="30"/>
  <c r="D19" s="1"/>
  <c r="G26" i="16" s="1"/>
  <c r="C33" i="32"/>
  <c r="D33" s="1"/>
  <c r="G40" i="18" s="1"/>
  <c r="C21" i="32"/>
  <c r="D21" s="1"/>
  <c r="G28" i="18" s="1"/>
  <c r="C9" i="27"/>
  <c r="D9" s="1"/>
  <c r="G16" i="14" s="1"/>
  <c r="C33" i="22"/>
  <c r="D33" s="1"/>
  <c r="G40" i="8" s="1"/>
  <c r="C4" i="22"/>
  <c r="D4" s="1"/>
  <c r="G11" i="8" s="1"/>
  <c r="C23" i="24"/>
  <c r="D23" s="1"/>
  <c r="G30" i="10" s="1"/>
  <c r="C17" i="24"/>
  <c r="D17" s="1"/>
  <c r="G24" i="10" s="1"/>
  <c r="C5" i="24"/>
  <c r="D5" s="1"/>
  <c r="G12" i="10" s="1"/>
  <c r="C16" i="26"/>
  <c r="D16" s="1"/>
  <c r="G23" i="13" s="1"/>
  <c r="C24" i="27"/>
  <c r="D24" s="1"/>
  <c r="G31" i="14" s="1"/>
  <c r="C7" i="30"/>
  <c r="D7" s="1"/>
  <c r="G14" i="16" s="1"/>
  <c r="C32" i="32"/>
  <c r="D32" s="1"/>
  <c r="G39" i="18" s="1"/>
  <c r="C26" i="32"/>
  <c r="D26" s="1"/>
  <c r="G33" i="18" s="1"/>
  <c r="C26" i="33"/>
  <c r="D26" s="1"/>
  <c r="G33" i="20" s="1"/>
  <c r="C8" i="33"/>
  <c r="D8" s="1"/>
  <c r="G15" i="20" s="1"/>
  <c r="C14" i="30"/>
  <c r="D14" s="1"/>
  <c r="G21" i="16" s="1"/>
  <c r="C26" i="22"/>
  <c r="D26" s="1"/>
  <c r="G33" i="8" s="1"/>
  <c r="C9" i="22"/>
  <c r="D9" s="1"/>
  <c r="G16" i="8" s="1"/>
  <c r="C24" i="23"/>
  <c r="D24" s="1"/>
  <c r="G31" i="9" s="1"/>
  <c r="C28" i="24"/>
  <c r="D28" s="1"/>
  <c r="G35" i="10" s="1"/>
  <c r="C31" i="25"/>
  <c r="D31" s="1"/>
  <c r="G38" i="11" s="1"/>
  <c r="C15" i="29"/>
  <c r="D15" s="1"/>
  <c r="G22" i="15" s="1"/>
  <c r="C9" i="29"/>
  <c r="D9" s="1"/>
  <c r="G16" i="15" s="1"/>
  <c r="C25" i="33"/>
  <c r="D25" s="1"/>
  <c r="G32" i="20" s="1"/>
  <c r="C13" i="33"/>
  <c r="D13" s="1"/>
  <c r="G20" i="20" s="1"/>
  <c r="C18" i="25"/>
  <c r="D18" s="1"/>
  <c r="G25" i="11" s="1"/>
  <c r="C12" i="25"/>
  <c r="D12" s="1"/>
  <c r="G19" i="11" s="1"/>
  <c r="C6" i="25"/>
  <c r="D6" s="1"/>
  <c r="G13" i="11" s="1"/>
  <c r="C3" i="27"/>
  <c r="D3" s="1"/>
  <c r="G10" i="14" s="1"/>
  <c r="C21" i="27"/>
  <c r="D21" s="1"/>
  <c r="G28" i="14" s="1"/>
  <c r="C22" i="30"/>
  <c r="D22" s="1"/>
  <c r="G29" i="16" s="1"/>
  <c r="C28" i="32"/>
  <c r="D28" s="1"/>
  <c r="G35" i="18" s="1"/>
  <c r="C22" i="32"/>
  <c r="D22" s="1"/>
  <c r="G29" i="18" s="1"/>
  <c r="C29" i="33"/>
  <c r="D29" s="1"/>
  <c r="G36" i="20" s="1"/>
  <c r="C29" i="21"/>
  <c r="D29" s="1"/>
  <c r="C17"/>
  <c r="D17" s="1"/>
  <c r="C11"/>
  <c r="D11" s="1"/>
  <c r="C5"/>
  <c r="D5" s="1"/>
  <c r="C30"/>
  <c r="D30" s="1"/>
  <c r="C18"/>
  <c r="D18" s="1"/>
  <c r="C12"/>
  <c r="D12" s="1"/>
  <c r="C6"/>
  <c r="D6" s="1"/>
  <c r="C19" i="22"/>
  <c r="D19" s="1"/>
  <c r="G26" i="8" s="1"/>
  <c r="C26" i="23"/>
  <c r="D26" s="1"/>
  <c r="G33" i="9" s="1"/>
  <c r="C19" i="24"/>
  <c r="D19" s="1"/>
  <c r="G26" i="10" s="1"/>
  <c r="C13" i="24"/>
  <c r="D13" s="1"/>
  <c r="G20" i="10" s="1"/>
  <c r="C32" i="24"/>
  <c r="D32" s="1"/>
  <c r="G39" i="10" s="1"/>
  <c r="C20" i="24"/>
  <c r="D20" s="1"/>
  <c r="G27" i="10" s="1"/>
  <c r="C4" i="25"/>
  <c r="D4" s="1"/>
  <c r="G11" i="11" s="1"/>
  <c r="C3" i="26"/>
  <c r="D3" s="1"/>
  <c r="G10" i="13" s="1"/>
  <c r="C19" i="26"/>
  <c r="D19" s="1"/>
  <c r="G26" i="13" s="1"/>
  <c r="C14" i="27"/>
  <c r="D14" s="1"/>
  <c r="G21" i="14" s="1"/>
  <c r="C12" i="32"/>
  <c r="D12" s="1"/>
  <c r="G19" i="18" s="1"/>
  <c r="C18" i="34"/>
  <c r="D18" s="1"/>
  <c r="G25" i="19" s="1"/>
  <c r="C12" i="34"/>
  <c r="D12" s="1"/>
  <c r="G19" i="19" s="1"/>
  <c r="C6" i="34"/>
  <c r="D6" s="1"/>
  <c r="G13" i="19" s="1"/>
  <c r="C16" i="33"/>
  <c r="D16" s="1"/>
  <c r="G23" i="20" s="1"/>
  <c r="C10" i="33"/>
  <c r="D10" s="1"/>
  <c r="G17" i="20" s="1"/>
  <c r="C4" i="33"/>
  <c r="D4" s="1"/>
  <c r="G11" i="20" s="1"/>
  <c r="C11" i="27"/>
  <c r="D11" s="1"/>
  <c r="G18" i="14" s="1"/>
  <c r="C30" i="33"/>
  <c r="D30" s="1"/>
  <c r="G37" i="20" s="1"/>
  <c r="C9" i="33"/>
  <c r="D9" s="1"/>
  <c r="G16" i="20" s="1"/>
  <c r="E41"/>
  <c r="C28" i="34"/>
  <c r="D28" s="1"/>
  <c r="G35" i="19" s="1"/>
  <c r="E40"/>
  <c r="E41" i="18"/>
  <c r="C29" i="32"/>
  <c r="D29" s="1"/>
  <c r="G36" i="18" s="1"/>
  <c r="C23" i="32"/>
  <c r="D23" s="1"/>
  <c r="G30" i="18" s="1"/>
  <c r="C11" i="32"/>
  <c r="D11" s="1"/>
  <c r="G18" i="18" s="1"/>
  <c r="C7" i="32"/>
  <c r="D7" s="1"/>
  <c r="G14" i="18" s="1"/>
  <c r="C9" i="32"/>
  <c r="D9" s="1"/>
  <c r="G16" i="18" s="1"/>
  <c r="C4" i="32"/>
  <c r="D4" s="1"/>
  <c r="G11" i="18" s="1"/>
  <c r="E40" i="17"/>
  <c r="C20" i="30"/>
  <c r="D20" s="1"/>
  <c r="G27" i="16" s="1"/>
  <c r="C9" i="30"/>
  <c r="D9" s="1"/>
  <c r="G16" i="16" s="1"/>
  <c r="E41"/>
  <c r="E41" i="15"/>
  <c r="C27" i="27"/>
  <c r="D27" s="1"/>
  <c r="G34" i="14" s="1"/>
  <c r="E40"/>
  <c r="C31" i="26"/>
  <c r="D31" s="1"/>
  <c r="G38" i="13" s="1"/>
  <c r="C28" i="26"/>
  <c r="D28" s="1"/>
  <c r="G35" i="13" s="1"/>
  <c r="C27" i="26"/>
  <c r="D27" s="1"/>
  <c r="G34" i="13" s="1"/>
  <c r="C21" i="26"/>
  <c r="D21" s="1"/>
  <c r="G28" i="13" s="1"/>
  <c r="E41"/>
  <c r="C9" i="26"/>
  <c r="D9" s="1"/>
  <c r="G16" i="13" s="1"/>
  <c r="C30" i="25"/>
  <c r="D30" s="1"/>
  <c r="G37" i="11" s="1"/>
  <c r="C23" i="25"/>
  <c r="D23" s="1"/>
  <c r="G30" i="11" s="1"/>
  <c r="C24" i="25"/>
  <c r="D24" s="1"/>
  <c r="G31" i="11" s="1"/>
  <c r="C17" i="25"/>
  <c r="D17" s="1"/>
  <c r="G24" i="11" s="1"/>
  <c r="C11" i="25"/>
  <c r="D11" s="1"/>
  <c r="G18" i="11" s="1"/>
  <c r="C9" i="25"/>
  <c r="D9" s="1"/>
  <c r="G16" i="11" s="1"/>
  <c r="C5" i="25"/>
  <c r="D5" s="1"/>
  <c r="G12" i="11" s="1"/>
  <c r="E40"/>
  <c r="C11" i="24"/>
  <c r="D11" s="1"/>
  <c r="G18" i="10" s="1"/>
  <c r="C14" i="24"/>
  <c r="D14" s="1"/>
  <c r="G21" i="10" s="1"/>
  <c r="E41"/>
  <c r="C8" i="24"/>
  <c r="D8" s="1"/>
  <c r="G15" i="10" s="1"/>
  <c r="C4" i="24"/>
  <c r="D4" s="1"/>
  <c r="G11" i="10" s="1"/>
  <c r="C20" i="23"/>
  <c r="D20" s="1"/>
  <c r="G27" i="9" s="1"/>
  <c r="C7" i="23"/>
  <c r="D7" s="1"/>
  <c r="G14" i="9" s="1"/>
  <c r="C8" i="23"/>
  <c r="D8" s="1"/>
  <c r="G15" i="9" s="1"/>
  <c r="C12" i="23"/>
  <c r="D12" s="1"/>
  <c r="G19" i="9" s="1"/>
  <c r="C23" i="23"/>
  <c r="D23" s="1"/>
  <c r="G30" i="9" s="1"/>
  <c r="C27" i="23"/>
  <c r="D27" s="1"/>
  <c r="G34" i="9" s="1"/>
  <c r="C30" i="23"/>
  <c r="D30" s="1"/>
  <c r="G37" i="9" s="1"/>
  <c r="C22" i="23"/>
  <c r="D22" s="1"/>
  <c r="G29" i="9" s="1"/>
  <c r="C21" i="23"/>
  <c r="D21" s="1"/>
  <c r="G28" i="9" s="1"/>
  <c r="C19" i="23"/>
  <c r="D19" s="1"/>
  <c r="G26" i="9" s="1"/>
  <c r="C15" i="23"/>
  <c r="D15" s="1"/>
  <c r="G22" i="9" s="1"/>
  <c r="C6" i="23"/>
  <c r="D6" s="1"/>
  <c r="G13" i="9" s="1"/>
  <c r="C5" i="23"/>
  <c r="D5" s="1"/>
  <c r="G12" i="9" s="1"/>
  <c r="C30" i="22"/>
  <c r="D30" s="1"/>
  <c r="G37" i="8" s="1"/>
  <c r="C31" i="22"/>
  <c r="D31" s="1"/>
  <c r="G38" i="8" s="1"/>
  <c r="C11" i="22"/>
  <c r="D11" s="1"/>
  <c r="G18" i="8" s="1"/>
  <c r="C4" i="21"/>
  <c r="D4" s="1"/>
  <c r="C33"/>
  <c r="D33" s="1"/>
  <c r="C32"/>
  <c r="D32" s="1"/>
  <c r="C26"/>
  <c r="D26" s="1"/>
  <c r="C14"/>
  <c r="D14" s="1"/>
  <c r="C8"/>
  <c r="D8" s="1"/>
  <c r="C23"/>
  <c r="D23" s="1"/>
  <c r="C28"/>
  <c r="D28" s="1"/>
  <c r="C10"/>
  <c r="D10" s="1"/>
  <c r="C3"/>
  <c r="D3" s="1"/>
  <c r="C16"/>
  <c r="D16" s="1"/>
  <c r="C22"/>
  <c r="D22" s="1"/>
  <c r="C27"/>
  <c r="D27" s="1"/>
  <c r="C21"/>
  <c r="D21" s="1"/>
  <c r="C29" i="31"/>
  <c r="D29" s="1"/>
  <c r="G36" i="17" s="1"/>
  <c r="C23" i="31"/>
  <c r="D23" s="1"/>
  <c r="G30" i="17" s="1"/>
  <c r="C17" i="31"/>
  <c r="D17" s="1"/>
  <c r="G24" i="17" s="1"/>
  <c r="C5" i="31"/>
  <c r="D5" s="1"/>
  <c r="G12" i="17" s="1"/>
  <c r="C23" i="29"/>
  <c r="D23" s="1"/>
  <c r="G30" i="15" s="1"/>
  <c r="C17" i="29"/>
  <c r="D17" s="1"/>
  <c r="G24" i="15" s="1"/>
  <c r="C11" i="29"/>
  <c r="D11" s="1"/>
  <c r="G18" i="15" s="1"/>
  <c r="C33" i="30"/>
  <c r="D33" s="1"/>
  <c r="G40" i="16" s="1"/>
  <c r="C6" i="30"/>
  <c r="D6" s="1"/>
  <c r="G13" i="16" s="1"/>
  <c r="C18" i="32"/>
  <c r="D18" s="1"/>
  <c r="G25" i="18" s="1"/>
  <c r="C14" i="34"/>
  <c r="D14" s="1"/>
  <c r="G21" i="19" s="1"/>
  <c r="C23" i="34"/>
  <c r="D23" s="1"/>
  <c r="G30" i="19" s="1"/>
  <c r="C5" i="34"/>
  <c r="D5" s="1"/>
  <c r="G12" i="19" s="1"/>
  <c r="C33" i="33"/>
  <c r="D33" s="1"/>
  <c r="G40" i="20" s="1"/>
  <c r="C16" i="23"/>
  <c r="D16" s="1"/>
  <c r="G23" i="9" s="1"/>
  <c r="C5" i="27"/>
  <c r="D5" s="1"/>
  <c r="G12" i="14" s="1"/>
  <c r="C32" i="31"/>
  <c r="D32" s="1"/>
  <c r="G39" i="17" s="1"/>
  <c r="C14" i="31"/>
  <c r="D14" s="1"/>
  <c r="G21" i="17" s="1"/>
  <c r="C15" i="32"/>
  <c r="D15" s="1"/>
  <c r="G22" i="18" s="1"/>
  <c r="C8" i="34"/>
  <c r="D8" s="1"/>
  <c r="G15" i="19" s="1"/>
  <c r="C9" i="23"/>
  <c r="D9" s="1"/>
  <c r="G16" i="9" s="1"/>
  <c r="C6" i="27"/>
  <c r="D6" s="1"/>
  <c r="G13" i="14" s="1"/>
  <c r="C14" i="29"/>
  <c r="D14" s="1"/>
  <c r="G21" i="15" s="1"/>
  <c r="C8" i="29"/>
  <c r="D8" s="1"/>
  <c r="G15" i="15" s="1"/>
  <c r="C30" i="30"/>
  <c r="D30" s="1"/>
  <c r="G37" i="16" s="1"/>
  <c r="C5" i="32"/>
  <c r="D5" s="1"/>
  <c r="G12" i="18" s="1"/>
  <c r="C29" i="22"/>
  <c r="D29" s="1"/>
  <c r="G36" i="8" s="1"/>
  <c r="C23" i="22"/>
  <c r="D23" s="1"/>
  <c r="G30" i="8" s="1"/>
  <c r="C31" i="29"/>
  <c r="D31" s="1"/>
  <c r="G38" i="15" s="1"/>
  <c r="C25" i="31"/>
  <c r="D25" s="1"/>
  <c r="G32" i="17" s="1"/>
  <c r="C13" i="31"/>
  <c r="D13" s="1"/>
  <c r="G20" i="17" s="1"/>
  <c r="C17" i="32"/>
  <c r="D17" s="1"/>
  <c r="G24" i="18" s="1"/>
  <c r="C3" i="34"/>
  <c r="D3" s="1"/>
  <c r="G10" i="19" s="1"/>
  <c r="C20" i="33"/>
  <c r="D20" s="1"/>
  <c r="G27" i="20" s="1"/>
  <c r="C3" i="22"/>
  <c r="D3" s="1"/>
  <c r="G10" i="8" s="1"/>
  <c r="C12" i="29"/>
  <c r="D12" s="1"/>
  <c r="G19" i="15" s="1"/>
  <c r="C23" i="30"/>
  <c r="D23" s="1"/>
  <c r="G30" i="16" s="1"/>
  <c r="C30" i="31"/>
  <c r="D30" s="1"/>
  <c r="G37" i="17" s="1"/>
  <c r="C6" i="31"/>
  <c r="D6" s="1"/>
  <c r="G13" i="17" s="1"/>
  <c r="C3" i="32"/>
  <c r="D3" s="1"/>
  <c r="G10" i="18" s="1"/>
  <c r="C9" i="34"/>
  <c r="D9" s="1"/>
  <c r="G16" i="19" s="1"/>
  <c r="C31" i="33"/>
  <c r="D31" s="1"/>
  <c r="G38" i="20" s="1"/>
  <c r="C27" i="22"/>
  <c r="D27" s="1"/>
  <c r="G34" i="8" s="1"/>
  <c r="C16" i="29"/>
  <c r="D16" s="1"/>
  <c r="G23" i="15" s="1"/>
  <c r="C4" i="29"/>
  <c r="D4" s="1"/>
  <c r="G11" i="15" s="1"/>
  <c r="C22" i="31"/>
  <c r="D22" s="1"/>
  <c r="G29" i="17" s="1"/>
  <c r="C31" i="32"/>
  <c r="D31" s="1"/>
  <c r="G38" i="18" s="1"/>
  <c r="C10" i="32"/>
  <c r="D10" s="1"/>
  <c r="G17" i="18" s="1"/>
  <c r="C31" i="34"/>
  <c r="D31" s="1"/>
  <c r="G38" i="19" s="1"/>
  <c r="C19" i="34"/>
  <c r="D19" s="1"/>
  <c r="G26" i="19" s="1"/>
  <c r="C13" i="34"/>
  <c r="D13" s="1"/>
  <c r="G20" i="19" s="1"/>
  <c r="C23" i="33"/>
  <c r="D23" s="1"/>
  <c r="G30" i="20" s="1"/>
  <c r="C7" i="22"/>
  <c r="D7" s="1"/>
  <c r="G14" i="8" s="1"/>
  <c r="C25" i="22"/>
  <c r="D25" s="1"/>
  <c r="G32" i="8" s="1"/>
  <c r="C9" i="31"/>
  <c r="D9" s="1"/>
  <c r="G16" i="17" s="1"/>
  <c r="C24" i="32"/>
  <c r="D24" s="1"/>
  <c r="G31" i="18" s="1"/>
  <c r="C24" i="34"/>
  <c r="D24" s="1"/>
  <c r="G31" i="19" s="1"/>
  <c r="C24" i="33"/>
  <c r="D24" s="1"/>
  <c r="G31" i="20" s="1"/>
  <c r="C18" i="33"/>
  <c r="D18" s="1"/>
  <c r="G25" i="20" s="1"/>
  <c r="C12" i="33"/>
  <c r="D12" s="1"/>
  <c r="G19" i="20" s="1"/>
  <c r="C7" i="33"/>
  <c r="D7" s="1"/>
  <c r="G14" i="20" s="1"/>
  <c r="C20" i="34"/>
  <c r="D20" s="1"/>
  <c r="G27" i="19" s="1"/>
  <c r="C29" i="34"/>
  <c r="D29" s="1"/>
  <c r="G36" i="19" s="1"/>
  <c r="C25" i="34"/>
  <c r="D25" s="1"/>
  <c r="G32" i="19" s="1"/>
  <c r="C26" i="34"/>
  <c r="D26" s="1"/>
  <c r="G33" i="19" s="1"/>
  <c r="C26" i="31"/>
  <c r="D26" s="1"/>
  <c r="G33" i="17" s="1"/>
  <c r="C18" i="31"/>
  <c r="D18" s="1"/>
  <c r="G25" i="17" s="1"/>
  <c r="C10" i="31"/>
  <c r="D10" s="1"/>
  <c r="G17" i="17" s="1"/>
  <c r="C30" i="29"/>
  <c r="D30" s="1"/>
  <c r="G37" i="15" s="1"/>
  <c r="C32" i="29"/>
  <c r="D32" s="1"/>
  <c r="G39" i="15" s="1"/>
  <c r="C25" i="29"/>
  <c r="D25" s="1"/>
  <c r="G32" i="15" s="1"/>
  <c r="C19" i="29"/>
  <c r="D19" s="1"/>
  <c r="G26" i="15" s="1"/>
  <c r="C3" i="29"/>
  <c r="D3" s="1"/>
  <c r="G10" i="15" s="1"/>
  <c r="C5" i="29"/>
  <c r="D5" s="1"/>
  <c r="G12" i="15" s="1"/>
  <c r="C22" i="22"/>
  <c r="D22" s="1"/>
  <c r="G29" i="8" s="1"/>
  <c r="C18" i="22"/>
  <c r="D18" s="1"/>
  <c r="G25" i="8" s="1"/>
  <c r="C14" i="22"/>
  <c r="D14" s="1"/>
  <c r="G21" i="8" s="1"/>
  <c r="C10" i="22"/>
  <c r="D10" s="1"/>
  <c r="G17" i="8" s="1"/>
  <c r="C6" i="22"/>
  <c r="D6" s="1"/>
  <c r="G13" i="8" s="1"/>
  <c r="C32" i="22"/>
  <c r="D32" s="1"/>
  <c r="G39" i="8" s="1"/>
  <c r="C28" i="22"/>
  <c r="D28" s="1"/>
  <c r="G35" i="8" s="1"/>
  <c r="C24" i="22"/>
  <c r="D24" s="1"/>
  <c r="G31" i="8" s="1"/>
  <c r="C21" i="22"/>
  <c r="D21" s="1"/>
  <c r="G28" i="8" s="1"/>
  <c r="C17" i="22"/>
  <c r="D17" s="1"/>
  <c r="G24" i="8" s="1"/>
  <c r="C13" i="22"/>
  <c r="D13" s="1"/>
  <c r="G20" i="8" s="1"/>
  <c r="C5" i="22"/>
  <c r="D5" s="1"/>
  <c r="G12" i="8" s="1"/>
  <c r="C20" i="22"/>
  <c r="D20" s="1"/>
  <c r="G27" i="8" s="1"/>
  <c r="C16" i="22"/>
  <c r="D16" s="1"/>
  <c r="G23" i="8" s="1"/>
  <c r="G41" l="1"/>
  <c r="G41" i="20"/>
  <c r="G40" i="19"/>
  <c r="G41" i="18"/>
  <c r="G40" i="17"/>
  <c r="G41" i="16"/>
  <c r="G41" i="15"/>
  <c r="G40" i="14"/>
  <c r="G41" i="13"/>
  <c r="G40" i="11"/>
  <c r="G41" i="10"/>
  <c r="E42" i="13"/>
  <c r="E42" i="16"/>
  <c r="E42" i="10"/>
  <c r="E41" i="17"/>
  <c r="E42" i="20"/>
  <c r="E41" i="11"/>
  <c r="E42" i="15"/>
  <c r="E42" i="18"/>
  <c r="E41" i="19"/>
  <c r="E41" i="14"/>
  <c r="G39" i="9"/>
</calcChain>
</file>

<file path=xl/sharedStrings.xml><?xml version="1.0" encoding="utf-8"?>
<sst xmlns="http://schemas.openxmlformats.org/spreadsheetml/2006/main" count="911" uniqueCount="56">
  <si>
    <t>celkem Kč</t>
  </si>
  <si>
    <t>stručný popis činnosti</t>
  </si>
  <si>
    <t>od</t>
  </si>
  <si>
    <t>do</t>
  </si>
  <si>
    <t>Kč za hodinu</t>
  </si>
  <si>
    <t>Součet</t>
  </si>
  <si>
    <t>datum</t>
  </si>
  <si>
    <t>výkon práce</t>
  </si>
  <si>
    <t>počet hodin</t>
  </si>
  <si>
    <t>po</t>
  </si>
  <si>
    <t>út</t>
  </si>
  <si>
    <t>st</t>
  </si>
  <si>
    <t>čt</t>
  </si>
  <si>
    <t>pá</t>
  </si>
  <si>
    <t>so</t>
  </si>
  <si>
    <t>ne</t>
  </si>
  <si>
    <t>OEČ zaměstnance:</t>
  </si>
  <si>
    <t>Jméno a příjmení zaměstnance:</t>
  </si>
  <si>
    <t>VYUČTOVÁNÍ za měsíc</t>
  </si>
  <si>
    <r>
      <t>Výsledek práce</t>
    </r>
    <r>
      <rPr>
        <vertAlign val="superscript"/>
        <sz val="11"/>
        <color theme="1"/>
        <rFont val="Calibri"/>
        <family val="2"/>
        <charset val="238"/>
        <scheme val="minor"/>
      </rPr>
      <t>*)</t>
    </r>
  </si>
  <si>
    <t>(pracoviště HZS ČR) a zaevidován pod číslem</t>
  </si>
  <si>
    <r>
      <t xml:space="preserve">na základě uzavřené </t>
    </r>
    <r>
      <rPr>
        <b/>
        <sz val="10"/>
        <rFont val="Calibri"/>
        <family val="2"/>
        <charset val="238"/>
        <scheme val="minor"/>
      </rPr>
      <t>dohody o provedení práce</t>
    </r>
    <r>
      <rPr>
        <sz val="10"/>
        <rFont val="Calibri"/>
        <family val="2"/>
        <charset val="238"/>
        <scheme val="minor"/>
      </rPr>
      <t xml:space="preserve"> * podle § 75 zákoníku práce č.:</t>
    </r>
  </si>
  <si>
    <r>
      <t xml:space="preserve">na základě uzavřené </t>
    </r>
    <r>
      <rPr>
        <b/>
        <sz val="10"/>
        <rFont val="Calibri"/>
        <family val="2"/>
        <charset val="238"/>
        <scheme val="minor"/>
      </rPr>
      <t>dohody o pracovní činnosti</t>
    </r>
    <r>
      <rPr>
        <sz val="10"/>
        <rFont val="Calibri"/>
        <family val="2"/>
        <charset val="238"/>
        <scheme val="minor"/>
      </rPr>
      <t xml:space="preserve"> * podle § 76 zákoníku práce č.:</t>
    </r>
  </si>
  <si>
    <t>.</t>
  </si>
  <si>
    <t>Potvrzuji, že (v případě nehmotného plnění, např. konzultace, výuka nebo praktický výcvik) byly splněny</t>
  </si>
  <si>
    <t>V</t>
  </si>
  <si>
    <t>dne</t>
  </si>
  <si>
    <t>jméno(a), příjmení a podpis pověřeného zaměstnance</t>
  </si>
  <si>
    <t>Odměna je splatná v prvním výplatním termínu zaměstnavatele po odevzdání práce.</t>
  </si>
  <si>
    <t>jméno(a), příjmení a podpis vedoucího zaměstnance</t>
  </si>
  <si>
    <t>jméno(a), příjmení a podpis správce rozpočtu</t>
  </si>
  <si>
    <t>jméno(a), příjmení a podpis příkazce operace</t>
  </si>
  <si>
    <t>(projekt, posudek apod.)</t>
  </si>
  <si>
    <t>je uložen u</t>
  </si>
  <si>
    <r>
      <t>podmínky stanovené v dohodě</t>
    </r>
    <r>
      <rPr>
        <vertAlign val="superscript"/>
        <sz val="11"/>
        <color theme="1"/>
        <rFont val="Calibri"/>
        <family val="2"/>
        <charset val="238"/>
        <scheme val="minor"/>
      </rPr>
      <t>*)</t>
    </r>
    <r>
      <rPr>
        <sz val="11"/>
        <color theme="1"/>
        <rFont val="Calibri"/>
        <family val="2"/>
        <charset val="238"/>
        <scheme val="minor"/>
      </rPr>
      <t>.</t>
    </r>
  </si>
  <si>
    <r>
      <rPr>
        <vertAlign val="superscript"/>
        <sz val="11"/>
        <color theme="1"/>
        <rFont val="Calibri"/>
        <family val="2"/>
        <charset val="238"/>
        <scheme val="minor"/>
      </rPr>
      <t>*)</t>
    </r>
    <r>
      <rPr>
        <sz val="11"/>
        <color theme="1"/>
        <rFont val="Calibri"/>
        <family val="2"/>
        <charset val="238"/>
        <scheme val="minor"/>
      </rPr>
      <t xml:space="preserve"> Nehodící se škrtněte</t>
    </r>
  </si>
  <si>
    <t>1/2020</t>
  </si>
  <si>
    <t>2/2020</t>
  </si>
  <si>
    <t>3/2020</t>
  </si>
  <si>
    <t>4/2020</t>
  </si>
  <si>
    <t>5/2020</t>
  </si>
  <si>
    <t>6/2020</t>
  </si>
  <si>
    <t>7/2020</t>
  </si>
  <si>
    <t>8/2020</t>
  </si>
  <si>
    <t>9/2020</t>
  </si>
  <si>
    <t>10/2020</t>
  </si>
  <si>
    <t>11/2020</t>
  </si>
  <si>
    <t>12/2020</t>
  </si>
  <si>
    <t>Schvaluji a souhlasím s výplatou sjednané odměny na účet zaměstnance.</t>
  </si>
  <si>
    <t>CELKEM od počátku roku</t>
  </si>
  <si>
    <t>Datum:</t>
  </si>
  <si>
    <t>Vypracoval:</t>
  </si>
  <si>
    <t>Podpis:</t>
  </si>
  <si>
    <t>Potvrzuji, že zaměstnanec vykonal práci ve vykázaném rozsahu a splnil zadané úkoly v požadovaném rozsahu,</t>
  </si>
  <si>
    <t>kvalitě a termínu.</t>
  </si>
  <si>
    <t>pa</t>
  </si>
</sst>
</file>

<file path=xl/styles.xml><?xml version="1.0" encoding="utf-8"?>
<styleSheet xmlns="http://schemas.openxmlformats.org/spreadsheetml/2006/main">
  <numFmts count="3">
    <numFmt numFmtId="164" formatCode="[h]:mm"/>
    <numFmt numFmtId="165" formatCode="#,##0.00\ &quot;Kč&quot;"/>
    <numFmt numFmtId="166" formatCode="#,##0\ &quot;Kč&quot;"/>
  </numFmts>
  <fonts count="1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Blackadder ITC"/>
      <family val="5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lightGray"/>
    </fill>
    <fill>
      <patternFill patternType="solid">
        <fgColor rgb="FFBFBFBF"/>
        <bgColor rgb="FF000000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2">
    <xf numFmtId="0" fontId="0" fillId="0" borderId="0" xfId="0"/>
    <xf numFmtId="0" fontId="6" fillId="0" borderId="0" xfId="1" applyFont="1" applyFill="1" applyBorder="1" applyProtection="1">
      <protection hidden="1"/>
    </xf>
    <xf numFmtId="0" fontId="6" fillId="0" borderId="0" xfId="1" applyFont="1" applyProtection="1">
      <protection hidden="1"/>
    </xf>
    <xf numFmtId="0" fontId="0" fillId="0" borderId="0" xfId="0" applyFont="1"/>
    <xf numFmtId="0" fontId="4" fillId="0" borderId="0" xfId="1" applyFont="1" applyAlignment="1" applyProtection="1">
      <protection hidden="1"/>
    </xf>
    <xf numFmtId="0" fontId="4" fillId="0" borderId="0" xfId="1" applyFont="1" applyBorder="1" applyAlignment="1" applyProtection="1">
      <protection hidden="1"/>
    </xf>
    <xf numFmtId="0" fontId="6" fillId="0" borderId="0" xfId="1" applyFont="1" applyBorder="1" applyProtection="1">
      <protection hidden="1"/>
    </xf>
    <xf numFmtId="49" fontId="6" fillId="0" borderId="29" xfId="1" applyNumberFormat="1" applyFont="1" applyFill="1" applyBorder="1" applyAlignment="1" applyProtection="1">
      <alignment horizontal="center"/>
      <protection hidden="1"/>
    </xf>
    <xf numFmtId="0" fontId="6" fillId="0" borderId="29" xfId="1" applyFont="1" applyFill="1" applyBorder="1" applyAlignment="1" applyProtection="1">
      <alignment horizontal="center"/>
      <protection hidden="1"/>
    </xf>
    <xf numFmtId="0" fontId="6" fillId="2" borderId="29" xfId="1" applyFont="1" applyFill="1" applyBorder="1" applyAlignment="1" applyProtection="1">
      <alignment horizontal="center"/>
      <protection hidden="1"/>
    </xf>
    <xf numFmtId="0" fontId="6" fillId="0" borderId="30" xfId="1" applyFont="1" applyFill="1" applyBorder="1" applyAlignment="1" applyProtection="1">
      <alignment horizontal="center"/>
      <protection hidden="1"/>
    </xf>
    <xf numFmtId="0" fontId="0" fillId="0" borderId="0" xfId="0" applyFont="1"/>
    <xf numFmtId="164" fontId="6" fillId="0" borderId="4" xfId="1" applyNumberFormat="1" applyFont="1" applyFill="1" applyBorder="1" applyAlignment="1" applyProtection="1">
      <alignment horizontal="center"/>
      <protection hidden="1"/>
    </xf>
    <xf numFmtId="164" fontId="6" fillId="2" borderId="4" xfId="1" applyNumberFormat="1" applyFont="1" applyFill="1" applyBorder="1" applyAlignment="1" applyProtection="1">
      <alignment horizontal="center"/>
      <protection hidden="1"/>
    </xf>
    <xf numFmtId="164" fontId="6" fillId="0" borderId="8" xfId="1" applyNumberFormat="1" applyFont="1" applyFill="1" applyBorder="1" applyAlignment="1" applyProtection="1">
      <alignment horizontal="center"/>
      <protection hidden="1"/>
    </xf>
    <xf numFmtId="165" fontId="5" fillId="0" borderId="31" xfId="1" applyNumberFormat="1" applyFont="1" applyFill="1" applyBorder="1" applyProtection="1">
      <protection hidden="1"/>
    </xf>
    <xf numFmtId="165" fontId="6" fillId="0" borderId="4" xfId="1" applyNumberFormat="1" applyFont="1" applyFill="1" applyBorder="1" applyAlignment="1" applyProtection="1">
      <alignment horizontal="right"/>
      <protection hidden="1"/>
    </xf>
    <xf numFmtId="165" fontId="6" fillId="0" borderId="8" xfId="1" applyNumberFormat="1" applyFont="1" applyFill="1" applyBorder="1" applyAlignment="1" applyProtection="1">
      <alignment horizontal="right"/>
      <protection hidden="1"/>
    </xf>
    <xf numFmtId="165" fontId="6" fillId="0" borderId="10" xfId="1" applyNumberFormat="1" applyFont="1" applyFill="1" applyBorder="1" applyAlignment="1" applyProtection="1">
      <alignment horizontal="right"/>
      <protection hidden="1"/>
    </xf>
    <xf numFmtId="165" fontId="6" fillId="0" borderId="35" xfId="1" applyNumberFormat="1" applyFont="1" applyFill="1" applyBorder="1" applyAlignment="1" applyProtection="1">
      <alignment horizontal="right"/>
      <protection hidden="1"/>
    </xf>
    <xf numFmtId="0" fontId="0" fillId="0" borderId="0" xfId="0" applyFont="1" applyFill="1" applyBorder="1"/>
    <xf numFmtId="0" fontId="0" fillId="0" borderId="0" xfId="0" applyFill="1" applyBorder="1"/>
    <xf numFmtId="0" fontId="5" fillId="0" borderId="0" xfId="1" applyFont="1" applyFill="1" applyBorder="1" applyAlignment="1" applyProtection="1">
      <alignment horizontal="center" vertical="center"/>
      <protection hidden="1"/>
    </xf>
    <xf numFmtId="2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165" fontId="6" fillId="2" borderId="4" xfId="1" applyNumberFormat="1" applyFont="1" applyFill="1" applyBorder="1" applyAlignment="1" applyProtection="1">
      <alignment horizontal="right"/>
      <protection hidden="1"/>
    </xf>
    <xf numFmtId="165" fontId="6" fillId="2" borderId="10" xfId="1" applyNumberFormat="1" applyFont="1" applyFill="1" applyBorder="1" applyAlignment="1" applyProtection="1">
      <alignment horizontal="right"/>
      <protection hidden="1"/>
    </xf>
    <xf numFmtId="164" fontId="6" fillId="3" borderId="27" xfId="1" applyNumberFormat="1" applyFont="1" applyFill="1" applyBorder="1" applyAlignment="1" applyProtection="1">
      <alignment horizontal="center"/>
      <protection hidden="1"/>
    </xf>
    <xf numFmtId="165" fontId="6" fillId="3" borderId="27" xfId="1" applyNumberFormat="1" applyFont="1" applyFill="1" applyBorder="1" applyAlignment="1" applyProtection="1">
      <alignment horizontal="right"/>
      <protection hidden="1"/>
    </xf>
    <xf numFmtId="0" fontId="6" fillId="3" borderId="28" xfId="1" applyFont="1" applyFill="1" applyBorder="1" applyAlignment="1" applyProtection="1">
      <alignment horizontal="center"/>
      <protection hidden="1"/>
    </xf>
    <xf numFmtId="0" fontId="6" fillId="2" borderId="28" xfId="1" applyFont="1" applyFill="1" applyBorder="1" applyAlignment="1" applyProtection="1">
      <alignment horizontal="center"/>
      <protection hidden="1"/>
    </xf>
    <xf numFmtId="164" fontId="6" fillId="2" borderId="27" xfId="1" applyNumberFormat="1" applyFont="1" applyFill="1" applyBorder="1" applyAlignment="1" applyProtection="1">
      <alignment horizontal="center"/>
      <protection hidden="1"/>
    </xf>
    <xf numFmtId="165" fontId="6" fillId="2" borderId="27" xfId="1" applyNumberFormat="1" applyFont="1" applyFill="1" applyBorder="1" applyAlignment="1" applyProtection="1">
      <alignment horizontal="right"/>
      <protection hidden="1"/>
    </xf>
    <xf numFmtId="164" fontId="6" fillId="0" borderId="27" xfId="1" applyNumberFormat="1" applyFont="1" applyFill="1" applyBorder="1" applyAlignment="1" applyProtection="1">
      <alignment horizontal="center"/>
      <protection hidden="1"/>
    </xf>
    <xf numFmtId="165" fontId="6" fillId="0" borderId="27" xfId="1" applyNumberFormat="1" applyFont="1" applyFill="1" applyBorder="1" applyAlignment="1" applyProtection="1">
      <alignment horizontal="right"/>
      <protection hidden="1"/>
    </xf>
    <xf numFmtId="164" fontId="6" fillId="3" borderId="4" xfId="1" applyNumberFormat="1" applyFont="1" applyFill="1" applyBorder="1" applyAlignment="1" applyProtection="1">
      <alignment horizontal="center"/>
      <protection hidden="1"/>
    </xf>
    <xf numFmtId="165" fontId="6" fillId="3" borderId="4" xfId="1" applyNumberFormat="1" applyFont="1" applyFill="1" applyBorder="1" applyAlignment="1" applyProtection="1">
      <alignment horizontal="right"/>
      <protection hidden="1"/>
    </xf>
    <xf numFmtId="164" fontId="6" fillId="2" borderId="8" xfId="1" applyNumberFormat="1" applyFont="1" applyFill="1" applyBorder="1" applyAlignment="1" applyProtection="1">
      <alignment horizontal="center"/>
      <protection hidden="1"/>
    </xf>
    <xf numFmtId="0" fontId="0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6" fillId="0" borderId="0" xfId="0" applyFont="1" applyBorder="1" applyProtection="1">
      <protection hidden="1"/>
    </xf>
    <xf numFmtId="0" fontId="0" fillId="0" borderId="0" xfId="0" applyFont="1" applyFill="1" applyProtection="1">
      <protection hidden="1"/>
    </xf>
    <xf numFmtId="0" fontId="0" fillId="0" borderId="0" xfId="0" applyFont="1" applyBorder="1" applyProtection="1">
      <protection hidden="1"/>
    </xf>
    <xf numFmtId="0" fontId="0" fillId="0" borderId="0" xfId="0" applyFont="1" applyBorder="1" applyAlignment="1" applyProtection="1">
      <alignment horizontal="right"/>
      <protection hidden="1"/>
    </xf>
    <xf numFmtId="0" fontId="6" fillId="0" borderId="0" xfId="0" applyFont="1" applyBorder="1" applyAlignment="1" applyProtection="1">
      <alignment horizontal="center"/>
      <protection hidden="1"/>
    </xf>
    <xf numFmtId="2" fontId="6" fillId="0" borderId="0" xfId="0" applyNumberFormat="1" applyFont="1" applyProtection="1">
      <protection hidden="1"/>
    </xf>
    <xf numFmtId="0" fontId="12" fillId="0" borderId="29" xfId="1" applyFont="1" applyBorder="1" applyAlignment="1" applyProtection="1">
      <alignment horizontal="center"/>
      <protection hidden="1"/>
    </xf>
    <xf numFmtId="49" fontId="12" fillId="0" borderId="29" xfId="1" applyNumberFormat="1" applyFont="1" applyBorder="1" applyAlignment="1" applyProtection="1">
      <alignment horizontal="center"/>
      <protection hidden="1"/>
    </xf>
    <xf numFmtId="0" fontId="12" fillId="4" borderId="29" xfId="1" applyFont="1" applyFill="1" applyBorder="1" applyAlignment="1" applyProtection="1">
      <alignment horizontal="center"/>
      <protection hidden="1"/>
    </xf>
    <xf numFmtId="49" fontId="12" fillId="0" borderId="30" xfId="1" applyNumberFormat="1" applyFont="1" applyBorder="1" applyAlignment="1" applyProtection="1">
      <alignment horizontal="center"/>
      <protection hidden="1"/>
    </xf>
    <xf numFmtId="0" fontId="6" fillId="0" borderId="28" xfId="1" applyFont="1" applyBorder="1" applyAlignment="1" applyProtection="1">
      <alignment horizontal="center"/>
      <protection hidden="1"/>
    </xf>
    <xf numFmtId="0" fontId="6" fillId="0" borderId="29" xfId="1" applyFont="1" applyBorder="1" applyAlignment="1" applyProtection="1">
      <alignment horizontal="center"/>
      <protection hidden="1"/>
    </xf>
    <xf numFmtId="49" fontId="6" fillId="0" borderId="29" xfId="1" applyNumberFormat="1" applyFont="1" applyBorder="1" applyAlignment="1" applyProtection="1">
      <alignment horizontal="center"/>
      <protection hidden="1"/>
    </xf>
    <xf numFmtId="0" fontId="6" fillId="3" borderId="29" xfId="1" applyFont="1" applyFill="1" applyBorder="1" applyAlignment="1" applyProtection="1">
      <alignment horizontal="center"/>
      <protection hidden="1"/>
    </xf>
    <xf numFmtId="0" fontId="6" fillId="0" borderId="30" xfId="1" applyFont="1" applyBorder="1" applyAlignment="1" applyProtection="1">
      <alignment horizontal="center"/>
      <protection hidden="1"/>
    </xf>
    <xf numFmtId="0" fontId="6" fillId="2" borderId="30" xfId="1" applyFont="1" applyFill="1" applyBorder="1" applyAlignment="1" applyProtection="1">
      <alignment horizontal="center"/>
      <protection hidden="1"/>
    </xf>
    <xf numFmtId="0" fontId="5" fillId="0" borderId="8" xfId="1" applyFont="1" applyFill="1" applyBorder="1" applyAlignment="1" applyProtection="1">
      <alignment horizontal="center" vertical="center"/>
      <protection hidden="1"/>
    </xf>
    <xf numFmtId="0" fontId="5" fillId="0" borderId="0" xfId="1" applyFont="1" applyFill="1" applyBorder="1" applyAlignment="1" applyProtection="1">
      <alignment horizontal="center" vertical="center"/>
      <protection hidden="1"/>
    </xf>
    <xf numFmtId="0" fontId="5" fillId="0" borderId="0" xfId="1" applyFont="1" applyFill="1" applyBorder="1" applyAlignment="1" applyProtection="1">
      <alignment horizontal="center" vertical="center"/>
      <protection hidden="1"/>
    </xf>
    <xf numFmtId="0" fontId="5" fillId="0" borderId="9" xfId="1" applyFont="1" applyFill="1" applyBorder="1" applyAlignment="1" applyProtection="1">
      <alignment horizontal="center" vertical="center"/>
      <protection hidden="1"/>
    </xf>
    <xf numFmtId="0" fontId="5" fillId="0" borderId="21" xfId="1" applyFont="1" applyFill="1" applyBorder="1" applyAlignment="1" applyProtection="1">
      <alignment horizontal="center" vertical="center"/>
      <protection hidden="1"/>
    </xf>
    <xf numFmtId="0" fontId="5" fillId="0" borderId="17" xfId="1" applyFont="1" applyFill="1" applyBorder="1" applyAlignment="1" applyProtection="1">
      <alignment horizontal="center" vertical="center"/>
      <protection hidden="1"/>
    </xf>
    <xf numFmtId="0" fontId="6" fillId="2" borderId="48" xfId="1" applyFont="1" applyFill="1" applyBorder="1" applyAlignment="1" applyProtection="1">
      <alignment horizontal="center"/>
      <protection hidden="1"/>
    </xf>
    <xf numFmtId="0" fontId="12" fillId="4" borderId="48" xfId="1" applyFont="1" applyFill="1" applyBorder="1" applyAlignment="1" applyProtection="1">
      <alignment horizontal="center"/>
      <protection hidden="1"/>
    </xf>
    <xf numFmtId="0" fontId="6" fillId="0" borderId="48" xfId="1" applyFont="1" applyBorder="1" applyAlignment="1" applyProtection="1">
      <alignment horizontal="center"/>
      <protection hidden="1"/>
    </xf>
    <xf numFmtId="164" fontId="6" fillId="0" borderId="10" xfId="1" applyNumberFormat="1" applyFont="1" applyFill="1" applyBorder="1" applyAlignment="1" applyProtection="1">
      <alignment horizontal="center"/>
      <protection hidden="1"/>
    </xf>
    <xf numFmtId="0" fontId="6" fillId="3" borderId="48" xfId="1" applyFont="1" applyFill="1" applyBorder="1" applyAlignment="1" applyProtection="1">
      <alignment horizontal="center"/>
      <protection hidden="1"/>
    </xf>
    <xf numFmtId="165" fontId="6" fillId="3" borderId="10" xfId="1" applyNumberFormat="1" applyFont="1" applyFill="1" applyBorder="1" applyAlignment="1" applyProtection="1">
      <alignment horizontal="right"/>
      <protection hidden="1"/>
    </xf>
    <xf numFmtId="0" fontId="0" fillId="0" borderId="0" xfId="0" applyFont="1" applyAlignment="1">
      <alignment wrapText="1"/>
    </xf>
    <xf numFmtId="164" fontId="5" fillId="0" borderId="31" xfId="1" applyNumberFormat="1" applyFont="1" applyFill="1" applyBorder="1" applyAlignment="1" applyProtection="1">
      <alignment horizontal="center"/>
      <protection hidden="1"/>
    </xf>
    <xf numFmtId="165" fontId="6" fillId="2" borderId="8" xfId="1" applyNumberFormat="1" applyFont="1" applyFill="1" applyBorder="1" applyAlignment="1" applyProtection="1">
      <alignment horizontal="right"/>
      <protection hidden="1"/>
    </xf>
    <xf numFmtId="0" fontId="5" fillId="0" borderId="24" xfId="1" applyFont="1" applyFill="1" applyBorder="1" applyAlignment="1" applyProtection="1">
      <alignment horizontal="center" vertical="center"/>
      <protection hidden="1"/>
    </xf>
    <xf numFmtId="49" fontId="6" fillId="0" borderId="30" xfId="1" applyNumberFormat="1" applyFont="1" applyBorder="1" applyAlignment="1" applyProtection="1">
      <alignment horizontal="center"/>
      <protection hidden="1"/>
    </xf>
    <xf numFmtId="0" fontId="5" fillId="0" borderId="24" xfId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/>
      <protection hidden="1"/>
    </xf>
    <xf numFmtId="0" fontId="5" fillId="0" borderId="15" xfId="1" applyFont="1" applyFill="1" applyBorder="1" applyAlignment="1" applyProtection="1">
      <alignment horizontal="center" vertical="center"/>
      <protection hidden="1"/>
    </xf>
    <xf numFmtId="0" fontId="5" fillId="0" borderId="0" xfId="1" applyFont="1" applyBorder="1" applyAlignment="1" applyProtection="1">
      <alignment horizontal="left"/>
      <protection hidden="1"/>
    </xf>
    <xf numFmtId="0" fontId="6" fillId="0" borderId="0" xfId="1" applyFont="1" applyAlignment="1" applyProtection="1">
      <alignment horizontal="center"/>
      <protection hidden="1"/>
    </xf>
    <xf numFmtId="0" fontId="2" fillId="0" borderId="29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0" borderId="30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49" fontId="6" fillId="0" borderId="28" xfId="1" applyNumberFormat="1" applyFont="1" applyBorder="1" applyAlignment="1" applyProtection="1">
      <alignment horizontal="center"/>
      <protection hidden="1"/>
    </xf>
    <xf numFmtId="165" fontId="6" fillId="0" borderId="25" xfId="1" applyNumberFormat="1" applyFont="1" applyFill="1" applyBorder="1" applyAlignment="1" applyProtection="1">
      <alignment horizontal="right"/>
      <protection hidden="1"/>
    </xf>
    <xf numFmtId="49" fontId="6" fillId="3" borderId="29" xfId="1" applyNumberFormat="1" applyFont="1" applyFill="1" applyBorder="1" applyAlignment="1" applyProtection="1">
      <alignment horizontal="center"/>
      <protection hidden="1"/>
    </xf>
    <xf numFmtId="0" fontId="2" fillId="0" borderId="0" xfId="0" applyFont="1" applyBorder="1" applyAlignment="1" applyProtection="1">
      <protection locked="0" hidden="1"/>
    </xf>
    <xf numFmtId="164" fontId="5" fillId="0" borderId="2" xfId="1" applyNumberFormat="1" applyFont="1" applyFill="1" applyBorder="1" applyAlignment="1" applyProtection="1">
      <alignment horizontal="center"/>
      <protection hidden="1"/>
    </xf>
    <xf numFmtId="0" fontId="6" fillId="0" borderId="0" xfId="1" applyFont="1" applyBorder="1" applyAlignment="1" applyProtection="1">
      <protection hidden="1"/>
    </xf>
    <xf numFmtId="0" fontId="5" fillId="0" borderId="0" xfId="1" applyFont="1" applyFill="1" applyBorder="1" applyAlignment="1" applyProtection="1">
      <alignment horizontal="left"/>
      <protection hidden="1"/>
    </xf>
    <xf numFmtId="164" fontId="6" fillId="3" borderId="27" xfId="1" applyNumberFormat="1" applyFont="1" applyFill="1" applyBorder="1" applyAlignment="1" applyProtection="1">
      <alignment horizontal="center"/>
      <protection locked="0" hidden="1"/>
    </xf>
    <xf numFmtId="164" fontId="6" fillId="0" borderId="14" xfId="1" applyNumberFormat="1" applyFont="1" applyFill="1" applyBorder="1" applyAlignment="1" applyProtection="1">
      <alignment horizontal="center"/>
      <protection locked="0" hidden="1"/>
    </xf>
    <xf numFmtId="164" fontId="6" fillId="0" borderId="4" xfId="1" applyNumberFormat="1" applyFont="1" applyFill="1" applyBorder="1" applyAlignment="1" applyProtection="1">
      <alignment horizontal="center"/>
      <protection locked="0" hidden="1"/>
    </xf>
    <xf numFmtId="164" fontId="6" fillId="2" borderId="14" xfId="1" applyNumberFormat="1" applyFont="1" applyFill="1" applyBorder="1" applyAlignment="1" applyProtection="1">
      <alignment horizontal="center"/>
      <protection locked="0" hidden="1"/>
    </xf>
    <xf numFmtId="164" fontId="6" fillId="2" borderId="4" xfId="1" applyNumberFormat="1" applyFont="1" applyFill="1" applyBorder="1" applyAlignment="1" applyProtection="1">
      <alignment horizontal="center"/>
      <protection locked="0" hidden="1"/>
    </xf>
    <xf numFmtId="164" fontId="6" fillId="0" borderId="17" xfId="1" applyNumberFormat="1" applyFont="1" applyFill="1" applyBorder="1" applyAlignment="1" applyProtection="1">
      <alignment horizontal="center"/>
      <protection locked="0" hidden="1"/>
    </xf>
    <xf numFmtId="164" fontId="6" fillId="0" borderId="8" xfId="1" applyNumberFormat="1" applyFont="1" applyFill="1" applyBorder="1" applyAlignment="1" applyProtection="1">
      <alignment horizontal="center"/>
      <protection locked="0" hidden="1"/>
    </xf>
    <xf numFmtId="166" fontId="6" fillId="3" borderId="27" xfId="1" applyNumberFormat="1" applyFont="1" applyFill="1" applyBorder="1" applyAlignment="1" applyProtection="1">
      <alignment horizontal="right"/>
      <protection locked="0" hidden="1"/>
    </xf>
    <xf numFmtId="166" fontId="6" fillId="0" borderId="4" xfId="1" applyNumberFormat="1" applyFont="1" applyFill="1" applyBorder="1" applyAlignment="1" applyProtection="1">
      <alignment horizontal="right"/>
      <protection locked="0" hidden="1"/>
    </xf>
    <xf numFmtId="166" fontId="6" fillId="2" borderId="4" xfId="1" applyNumberFormat="1" applyFont="1" applyFill="1" applyBorder="1" applyAlignment="1" applyProtection="1">
      <alignment horizontal="right"/>
      <protection locked="0" hidden="1"/>
    </xf>
    <xf numFmtId="166" fontId="6" fillId="0" borderId="8" xfId="1" applyNumberFormat="1" applyFont="1" applyFill="1" applyBorder="1" applyAlignment="1" applyProtection="1">
      <alignment horizontal="right"/>
      <protection locked="0" hidden="1"/>
    </xf>
    <xf numFmtId="0" fontId="2" fillId="2" borderId="28" xfId="0" applyFont="1" applyFill="1" applyBorder="1" applyAlignment="1" applyProtection="1">
      <alignment horizontal="center"/>
      <protection hidden="1"/>
    </xf>
    <xf numFmtId="0" fontId="2" fillId="2" borderId="29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2" fillId="2" borderId="30" xfId="0" applyFont="1" applyFill="1" applyBorder="1" applyAlignment="1" applyProtection="1">
      <alignment horizontal="center"/>
      <protection hidden="1"/>
    </xf>
    <xf numFmtId="164" fontId="6" fillId="2" borderId="17" xfId="1" applyNumberFormat="1" applyFont="1" applyFill="1" applyBorder="1" applyAlignment="1" applyProtection="1">
      <alignment horizontal="center"/>
      <protection locked="0" hidden="1"/>
    </xf>
    <xf numFmtId="164" fontId="6" fillId="2" borderId="8" xfId="1" applyNumberFormat="1" applyFont="1" applyFill="1" applyBorder="1" applyAlignment="1" applyProtection="1">
      <alignment horizontal="center"/>
      <protection locked="0" hidden="1"/>
    </xf>
    <xf numFmtId="166" fontId="6" fillId="2" borderId="8" xfId="1" applyNumberFormat="1" applyFont="1" applyFill="1" applyBorder="1" applyAlignment="1" applyProtection="1">
      <alignment horizontal="right"/>
      <protection locked="0" hidden="1"/>
    </xf>
    <xf numFmtId="0" fontId="2" fillId="0" borderId="30" xfId="0" applyFont="1" applyFill="1" applyBorder="1" applyAlignment="1" applyProtection="1">
      <alignment horizontal="center"/>
      <protection hidden="1"/>
    </xf>
    <xf numFmtId="0" fontId="2" fillId="0" borderId="28" xfId="0" applyFont="1" applyFill="1" applyBorder="1" applyAlignment="1" applyProtection="1">
      <alignment horizontal="center"/>
      <protection hidden="1"/>
    </xf>
    <xf numFmtId="0" fontId="2" fillId="3" borderId="29" xfId="0" applyFont="1" applyFill="1" applyBorder="1" applyAlignment="1" applyProtection="1">
      <alignment horizontal="center"/>
      <protection hidden="1"/>
    </xf>
    <xf numFmtId="164" fontId="6" fillId="3" borderId="14" xfId="1" applyNumberFormat="1" applyFont="1" applyFill="1" applyBorder="1" applyAlignment="1" applyProtection="1">
      <alignment horizontal="center"/>
      <protection locked="0" hidden="1"/>
    </xf>
    <xf numFmtId="164" fontId="6" fillId="3" borderId="4" xfId="1" applyNumberFormat="1" applyFont="1" applyFill="1" applyBorder="1" applyAlignment="1" applyProtection="1">
      <alignment horizontal="center"/>
      <protection locked="0" hidden="1"/>
    </xf>
    <xf numFmtId="166" fontId="6" fillId="0" borderId="10" xfId="1" applyNumberFormat="1" applyFont="1" applyFill="1" applyBorder="1" applyAlignment="1" applyProtection="1">
      <alignment horizontal="right"/>
      <protection locked="0" hidden="1"/>
    </xf>
    <xf numFmtId="166" fontId="6" fillId="3" borderId="4" xfId="1" applyNumberFormat="1" applyFont="1" applyFill="1" applyBorder="1" applyAlignment="1" applyProtection="1">
      <alignment horizontal="right"/>
      <protection locked="0" hidden="1"/>
    </xf>
    <xf numFmtId="0" fontId="2" fillId="3" borderId="28" xfId="0" applyFont="1" applyFill="1" applyBorder="1" applyAlignment="1" applyProtection="1">
      <alignment horizontal="center"/>
      <protection hidden="1"/>
    </xf>
    <xf numFmtId="166" fontId="6" fillId="0" borderId="27" xfId="1" applyNumberFormat="1" applyFont="1" applyFill="1" applyBorder="1" applyAlignment="1" applyProtection="1">
      <alignment horizontal="right"/>
      <protection locked="0" hidden="1"/>
    </xf>
    <xf numFmtId="164" fontId="6" fillId="2" borderId="26" xfId="1" applyNumberFormat="1" applyFont="1" applyFill="1" applyBorder="1" applyAlignment="1" applyProtection="1">
      <alignment horizontal="center"/>
      <protection locked="0" hidden="1"/>
    </xf>
    <xf numFmtId="164" fontId="6" fillId="2" borderId="27" xfId="1" applyNumberFormat="1" applyFont="1" applyFill="1" applyBorder="1" applyAlignment="1" applyProtection="1">
      <alignment horizontal="center"/>
      <protection locked="0" hidden="1"/>
    </xf>
    <xf numFmtId="164" fontId="6" fillId="0" borderId="24" xfId="1" applyNumberFormat="1" applyFont="1" applyFill="1" applyBorder="1" applyAlignment="1" applyProtection="1">
      <alignment horizontal="center"/>
      <protection locked="0" hidden="1"/>
    </xf>
    <xf numFmtId="166" fontId="6" fillId="2" borderId="27" xfId="1" applyNumberFormat="1" applyFont="1" applyFill="1" applyBorder="1" applyAlignment="1" applyProtection="1">
      <alignment horizontal="right"/>
      <protection locked="0" hidden="1"/>
    </xf>
    <xf numFmtId="166" fontId="6" fillId="0" borderId="25" xfId="1" applyNumberFormat="1" applyFont="1" applyFill="1" applyBorder="1" applyAlignment="1" applyProtection="1">
      <alignment horizontal="right"/>
      <protection locked="0" hidden="1"/>
    </xf>
    <xf numFmtId="164" fontId="6" fillId="0" borderId="22" xfId="1" applyNumberFormat="1" applyFont="1" applyFill="1" applyBorder="1" applyAlignment="1" applyProtection="1">
      <alignment horizontal="center"/>
      <protection locked="0" hidden="1"/>
    </xf>
    <xf numFmtId="164" fontId="6" fillId="0" borderId="10" xfId="1" applyNumberFormat="1" applyFont="1" applyFill="1" applyBorder="1" applyAlignment="1" applyProtection="1">
      <alignment horizontal="center"/>
      <protection locked="0" hidden="1"/>
    </xf>
    <xf numFmtId="164" fontId="6" fillId="2" borderId="23" xfId="1" applyNumberFormat="1" applyFont="1" applyFill="1" applyBorder="1" applyAlignment="1" applyProtection="1">
      <alignment horizontal="center"/>
      <protection locked="0" hidden="1"/>
    </xf>
    <xf numFmtId="164" fontId="6" fillId="2" borderId="49" xfId="1" applyNumberFormat="1" applyFont="1" applyFill="1" applyBorder="1" applyAlignment="1" applyProtection="1">
      <alignment horizontal="center"/>
      <protection locked="0" hidden="1"/>
    </xf>
    <xf numFmtId="164" fontId="6" fillId="3" borderId="49" xfId="1" applyNumberFormat="1" applyFont="1" applyFill="1" applyBorder="1" applyAlignment="1" applyProtection="1">
      <alignment horizontal="center"/>
      <protection locked="0" hidden="1"/>
    </xf>
    <xf numFmtId="0" fontId="0" fillId="0" borderId="0" xfId="0" applyFont="1" applyAlignment="1" applyProtection="1">
      <alignment horizontal="center"/>
      <protection hidden="1"/>
    </xf>
    <xf numFmtId="0" fontId="0" fillId="0" borderId="0" xfId="0" applyFont="1" applyAlignment="1" applyProtection="1">
      <alignment horizontal="left"/>
      <protection hidden="1"/>
    </xf>
    <xf numFmtId="0" fontId="5" fillId="0" borderId="24" xfId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/>
      <protection hidden="1"/>
    </xf>
    <xf numFmtId="14" fontId="8" fillId="0" borderId="0" xfId="0" applyNumberFormat="1" applyFont="1" applyAlignment="1" applyProtection="1">
      <alignment horizontal="center"/>
      <protection locked="0" hidden="1"/>
    </xf>
    <xf numFmtId="0" fontId="5" fillId="0" borderId="0" xfId="1" applyFont="1" applyBorder="1" applyAlignment="1" applyProtection="1">
      <alignment horizontal="left"/>
      <protection hidden="1"/>
    </xf>
    <xf numFmtId="0" fontId="5" fillId="0" borderId="0" xfId="1" applyFont="1" applyFill="1" applyBorder="1" applyAlignment="1" applyProtection="1">
      <alignment horizontal="left"/>
      <protection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Alignment="1" applyProtection="1">
      <protection locked="0" hidden="1"/>
    </xf>
    <xf numFmtId="0" fontId="5" fillId="0" borderId="0" xfId="0" applyFont="1" applyAlignment="1" applyProtection="1">
      <protection hidden="1"/>
    </xf>
    <xf numFmtId="0" fontId="2" fillId="0" borderId="0" xfId="0" applyFont="1" applyBorder="1" applyAlignment="1" applyProtection="1">
      <protection hidden="1"/>
    </xf>
    <xf numFmtId="0" fontId="0" fillId="0" borderId="0" xfId="0" applyFont="1" applyAlignment="1" applyProtection="1">
      <alignment wrapText="1"/>
      <protection hidden="1"/>
    </xf>
    <xf numFmtId="49" fontId="6" fillId="2" borderId="29" xfId="1" applyNumberFormat="1" applyFont="1" applyFill="1" applyBorder="1" applyAlignment="1" applyProtection="1">
      <alignment horizontal="center"/>
      <protection hidden="1"/>
    </xf>
    <xf numFmtId="0" fontId="2" fillId="3" borderId="39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2" borderId="11" xfId="0" applyFont="1" applyFill="1" applyBorder="1" applyAlignment="1" applyProtection="1">
      <alignment horizontal="center"/>
      <protection hidden="1"/>
    </xf>
    <xf numFmtId="0" fontId="2" fillId="0" borderId="16" xfId="0" applyFont="1" applyFill="1" applyBorder="1" applyAlignment="1" applyProtection="1">
      <alignment horizontal="center"/>
      <protection hidden="1"/>
    </xf>
    <xf numFmtId="164" fontId="6" fillId="0" borderId="49" xfId="1" applyNumberFormat="1" applyFont="1" applyFill="1" applyBorder="1" applyAlignment="1" applyProtection="1">
      <alignment horizontal="center"/>
      <protection locked="0" hidden="1"/>
    </xf>
    <xf numFmtId="164" fontId="6" fillId="3" borderId="23" xfId="1" applyNumberFormat="1" applyFont="1" applyFill="1" applyBorder="1" applyAlignment="1" applyProtection="1">
      <alignment horizontal="center"/>
      <protection locked="0" hidden="1"/>
    </xf>
    <xf numFmtId="164" fontId="6" fillId="2" borderId="24" xfId="1" applyNumberFormat="1" applyFont="1" applyFill="1" applyBorder="1" applyAlignment="1" applyProtection="1">
      <alignment horizontal="center"/>
      <protection locked="0" hidden="1"/>
    </xf>
    <xf numFmtId="164" fontId="6" fillId="2" borderId="9" xfId="1" applyNumberFormat="1" applyFont="1" applyFill="1" applyBorder="1" applyAlignment="1" applyProtection="1">
      <alignment horizontal="center"/>
      <protection hidden="1"/>
    </xf>
    <xf numFmtId="165" fontId="6" fillId="2" borderId="9" xfId="1" applyNumberFormat="1" applyFont="1" applyFill="1" applyBorder="1" applyAlignment="1" applyProtection="1">
      <alignment horizontal="right"/>
      <protection hidden="1"/>
    </xf>
    <xf numFmtId="165" fontId="5" fillId="0" borderId="2" xfId="1" applyNumberFormat="1" applyFont="1" applyFill="1" applyBorder="1" applyProtection="1">
      <protection hidden="1"/>
    </xf>
    <xf numFmtId="0" fontId="0" fillId="0" borderId="12" xfId="0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left"/>
      <protection locked="0" hidden="1"/>
    </xf>
    <xf numFmtId="0" fontId="6" fillId="0" borderId="12" xfId="0" applyFont="1" applyBorder="1" applyAlignment="1" applyProtection="1">
      <alignment horizontal="center"/>
      <protection hidden="1"/>
    </xf>
    <xf numFmtId="0" fontId="0" fillId="0" borderId="3" xfId="0" applyFont="1" applyBorder="1" applyAlignment="1" applyProtection="1">
      <alignment horizontal="center"/>
      <protection locked="0" hidden="1"/>
    </xf>
    <xf numFmtId="0" fontId="6" fillId="0" borderId="3" xfId="0" applyFont="1" applyBorder="1" applyAlignment="1" applyProtection="1">
      <alignment horizontal="center"/>
      <protection locked="0" hidden="1"/>
    </xf>
    <xf numFmtId="14" fontId="6" fillId="0" borderId="3" xfId="0" applyNumberFormat="1" applyFont="1" applyBorder="1" applyAlignment="1" applyProtection="1">
      <alignment horizontal="center"/>
      <protection locked="0" hidden="1"/>
    </xf>
    <xf numFmtId="0" fontId="6" fillId="0" borderId="0" xfId="0" applyFont="1" applyAlignment="1" applyProtection="1">
      <alignment horizontal="left" wrapText="1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0" borderId="3" xfId="0" applyFont="1" applyBorder="1" applyAlignment="1" applyProtection="1">
      <alignment horizontal="center"/>
      <protection hidden="1"/>
    </xf>
    <xf numFmtId="0" fontId="0" fillId="0" borderId="0" xfId="0" applyFont="1" applyAlignment="1" applyProtection="1">
      <alignment horizontal="center"/>
      <protection hidden="1"/>
    </xf>
    <xf numFmtId="0" fontId="0" fillId="0" borderId="3" xfId="0" applyFont="1" applyBorder="1" applyAlignment="1" applyProtection="1">
      <alignment horizontal="right"/>
      <protection hidden="1"/>
    </xf>
    <xf numFmtId="0" fontId="7" fillId="0" borderId="3" xfId="0" applyFont="1" applyBorder="1" applyAlignment="1" applyProtection="1">
      <alignment horizontal="center"/>
      <protection hidden="1"/>
    </xf>
    <xf numFmtId="0" fontId="5" fillId="0" borderId="18" xfId="1" applyFont="1" applyBorder="1" applyAlignment="1" applyProtection="1">
      <alignment horizontal="left" vertical="center"/>
      <protection hidden="1"/>
    </xf>
    <xf numFmtId="0" fontId="5" fillId="0" borderId="20" xfId="1" applyFont="1" applyBorder="1" applyAlignment="1" applyProtection="1">
      <alignment horizontal="left" vertical="center"/>
      <protection hidden="1"/>
    </xf>
    <xf numFmtId="0" fontId="5" fillId="0" borderId="25" xfId="1" applyFont="1" applyFill="1" applyBorder="1" applyAlignment="1" applyProtection="1">
      <alignment horizontal="center" vertical="center"/>
      <protection hidden="1"/>
    </xf>
    <xf numFmtId="0" fontId="5" fillId="0" borderId="35" xfId="1" applyFont="1" applyFill="1" applyBorder="1" applyAlignment="1" applyProtection="1">
      <alignment horizontal="center" vertical="center"/>
      <protection hidden="1"/>
    </xf>
    <xf numFmtId="0" fontId="5" fillId="0" borderId="23" xfId="1" applyFont="1" applyFill="1" applyBorder="1" applyAlignment="1" applyProtection="1">
      <alignment horizontal="center" vertical="center"/>
      <protection hidden="1"/>
    </xf>
    <xf numFmtId="0" fontId="5" fillId="0" borderId="44" xfId="1" applyFont="1" applyFill="1" applyBorder="1" applyAlignment="1" applyProtection="1">
      <alignment horizontal="center" vertical="center"/>
      <protection hidden="1"/>
    </xf>
    <xf numFmtId="0" fontId="5" fillId="0" borderId="24" xfId="1" applyFont="1" applyFill="1" applyBorder="1" applyAlignment="1" applyProtection="1">
      <alignment horizontal="center" vertical="center"/>
      <protection hidden="1"/>
    </xf>
    <xf numFmtId="0" fontId="5" fillId="0" borderId="47" xfId="1" applyFont="1" applyFill="1" applyBorder="1" applyAlignment="1" applyProtection="1">
      <alignment horizontal="center" vertical="center"/>
      <protection hidden="1"/>
    </xf>
    <xf numFmtId="0" fontId="5" fillId="0" borderId="26" xfId="1" applyFont="1" applyFill="1" applyBorder="1" applyAlignment="1" applyProtection="1">
      <alignment horizontal="center" vertical="center"/>
      <protection hidden="1"/>
    </xf>
    <xf numFmtId="0" fontId="5" fillId="0" borderId="27" xfId="1" applyFont="1" applyFill="1" applyBorder="1" applyAlignment="1" applyProtection="1">
      <alignment horizontal="center" vertical="center"/>
      <protection hidden="1"/>
    </xf>
    <xf numFmtId="0" fontId="5" fillId="0" borderId="27" xfId="1" applyFont="1" applyFill="1" applyBorder="1" applyAlignment="1" applyProtection="1">
      <alignment horizontal="center" vertical="center" wrapText="1"/>
      <protection hidden="1"/>
    </xf>
    <xf numFmtId="0" fontId="5" fillId="0" borderId="8" xfId="1" applyFont="1" applyFill="1" applyBorder="1" applyAlignment="1" applyProtection="1">
      <alignment horizontal="center" vertical="center" wrapText="1"/>
      <protection hidden="1"/>
    </xf>
    <xf numFmtId="0" fontId="5" fillId="0" borderId="5" xfId="1" applyFont="1" applyFill="1" applyBorder="1" applyAlignment="1" applyProtection="1">
      <alignment horizontal="left"/>
      <protection hidden="1"/>
    </xf>
    <xf numFmtId="0" fontId="5" fillId="0" borderId="6" xfId="1" applyFont="1" applyFill="1" applyBorder="1" applyAlignment="1" applyProtection="1">
      <alignment horizontal="left"/>
      <protection hidden="1"/>
    </xf>
    <xf numFmtId="0" fontId="5" fillId="0" borderId="7" xfId="1" applyFont="1" applyFill="1" applyBorder="1" applyAlignment="1" applyProtection="1">
      <alignment horizontal="left"/>
      <protection hidden="1"/>
    </xf>
    <xf numFmtId="0" fontId="5" fillId="0" borderId="33" xfId="1" applyFont="1" applyBorder="1" applyAlignment="1" applyProtection="1">
      <alignment horizontal="left" vertical="center"/>
      <protection hidden="1"/>
    </xf>
    <xf numFmtId="0" fontId="5" fillId="0" borderId="34" xfId="1" applyFont="1" applyBorder="1" applyAlignment="1" applyProtection="1">
      <alignment horizontal="left" vertical="center"/>
      <protection hidden="1"/>
    </xf>
    <xf numFmtId="0" fontId="5" fillId="0" borderId="19" xfId="1" applyFont="1" applyBorder="1" applyAlignment="1" applyProtection="1">
      <alignment horizontal="left" vertical="center"/>
      <protection hidden="1"/>
    </xf>
    <xf numFmtId="0" fontId="4" fillId="0" borderId="0" xfId="1" applyFont="1" applyAlignment="1" applyProtection="1">
      <alignment horizontal="left"/>
      <protection hidden="1"/>
    </xf>
    <xf numFmtId="0" fontId="4" fillId="0" borderId="0" xfId="1" applyFont="1" applyAlignment="1" applyProtection="1">
      <alignment horizontal="center"/>
      <protection hidden="1"/>
    </xf>
    <xf numFmtId="0" fontId="5" fillId="0" borderId="39" xfId="1" applyFont="1" applyFill="1" applyBorder="1" applyAlignment="1" applyProtection="1">
      <alignment horizontal="center" vertical="center"/>
      <protection hidden="1"/>
    </xf>
    <xf numFmtId="0" fontId="5" fillId="0" borderId="40" xfId="1" applyFont="1" applyFill="1" applyBorder="1" applyAlignment="1" applyProtection="1">
      <alignment horizontal="center" vertical="center"/>
      <protection hidden="1"/>
    </xf>
    <xf numFmtId="0" fontId="5" fillId="0" borderId="0" xfId="1" applyFont="1" applyFill="1" applyBorder="1" applyAlignment="1" applyProtection="1">
      <alignment horizontal="center" vertical="center"/>
      <protection hidden="1"/>
    </xf>
    <xf numFmtId="0" fontId="5" fillId="0" borderId="0" xfId="1" applyFont="1" applyFill="1" applyBorder="1" applyAlignment="1" applyProtection="1">
      <alignment horizontal="center" vertical="center" wrapText="1"/>
      <protection hidden="1"/>
    </xf>
    <xf numFmtId="49" fontId="5" fillId="2" borderId="4" xfId="1" applyNumberFormat="1" applyFont="1" applyFill="1" applyBorder="1" applyAlignment="1" applyProtection="1">
      <alignment horizontal="center"/>
      <protection locked="0" hidden="1"/>
    </xf>
    <xf numFmtId="49" fontId="5" fillId="2" borderId="45" xfId="1" applyNumberFormat="1" applyFont="1" applyFill="1" applyBorder="1" applyAlignment="1" applyProtection="1">
      <alignment horizontal="center"/>
      <protection locked="0" hidden="1"/>
    </xf>
    <xf numFmtId="49" fontId="5" fillId="0" borderId="4" xfId="1" applyNumberFormat="1" applyFont="1" applyFill="1" applyBorder="1" applyAlignment="1" applyProtection="1">
      <alignment horizontal="center"/>
      <protection locked="0" hidden="1"/>
    </xf>
    <xf numFmtId="49" fontId="5" fillId="0" borderId="45" xfId="1" applyNumberFormat="1" applyFont="1" applyFill="1" applyBorder="1" applyAlignment="1" applyProtection="1">
      <alignment horizontal="center"/>
      <protection locked="0" hidden="1"/>
    </xf>
    <xf numFmtId="0" fontId="5" fillId="0" borderId="18" xfId="1" applyFont="1" applyFill="1" applyBorder="1" applyAlignment="1" applyProtection="1">
      <alignment horizontal="left"/>
      <protection hidden="1"/>
    </xf>
    <xf numFmtId="0" fontId="5" fillId="0" borderId="19" xfId="1" applyFont="1" applyFill="1" applyBorder="1" applyAlignment="1" applyProtection="1">
      <alignment horizontal="left"/>
      <protection hidden="1"/>
    </xf>
    <xf numFmtId="0" fontId="5" fillId="0" borderId="20" xfId="1" applyFont="1" applyFill="1" applyBorder="1" applyAlignment="1" applyProtection="1">
      <alignment horizontal="left"/>
      <protection hidden="1"/>
    </xf>
    <xf numFmtId="0" fontId="5" fillId="0" borderId="0" xfId="1" applyFont="1" applyBorder="1" applyAlignment="1" applyProtection="1">
      <alignment horizontal="left"/>
      <protection hidden="1"/>
    </xf>
    <xf numFmtId="14" fontId="6" fillId="0" borderId="0" xfId="1" applyNumberFormat="1" applyFont="1" applyBorder="1" applyAlignment="1" applyProtection="1">
      <alignment horizontal="center"/>
      <protection hidden="1"/>
    </xf>
    <xf numFmtId="49" fontId="5" fillId="0" borderId="8" xfId="1" applyNumberFormat="1" applyFont="1" applyFill="1" applyBorder="1" applyAlignment="1" applyProtection="1">
      <alignment horizontal="center"/>
      <protection locked="0" hidden="1"/>
    </xf>
    <xf numFmtId="49" fontId="5" fillId="0" borderId="47" xfId="1" applyNumberFormat="1" applyFont="1" applyFill="1" applyBorder="1" applyAlignment="1" applyProtection="1">
      <alignment horizontal="center"/>
      <protection locked="0" hidden="1"/>
    </xf>
    <xf numFmtId="0" fontId="13" fillId="0" borderId="18" xfId="1" applyFont="1" applyBorder="1" applyAlignment="1" applyProtection="1">
      <alignment horizontal="center"/>
      <protection locked="0" hidden="1"/>
    </xf>
    <xf numFmtId="0" fontId="13" fillId="0" borderId="19" xfId="1" applyFont="1" applyBorder="1" applyAlignment="1" applyProtection="1">
      <alignment horizontal="center"/>
      <protection locked="0" hidden="1"/>
    </xf>
    <xf numFmtId="0" fontId="13" fillId="0" borderId="20" xfId="1" applyFont="1" applyBorder="1" applyAlignment="1" applyProtection="1">
      <alignment horizontal="center"/>
      <protection locked="0" hidden="1"/>
    </xf>
    <xf numFmtId="0" fontId="5" fillId="0" borderId="5" xfId="1" applyFont="1" applyBorder="1" applyAlignment="1" applyProtection="1">
      <alignment horizontal="left" vertical="center"/>
      <protection hidden="1"/>
    </xf>
    <xf numFmtId="0" fontId="5" fillId="0" borderId="6" xfId="1" applyFont="1" applyBorder="1" applyAlignment="1" applyProtection="1">
      <alignment horizontal="left" vertical="center"/>
      <protection hidden="1"/>
    </xf>
    <xf numFmtId="14" fontId="6" fillId="0" borderId="5" xfId="1" applyNumberFormat="1" applyFont="1" applyBorder="1" applyAlignment="1" applyProtection="1">
      <alignment horizontal="center"/>
      <protection locked="0" hidden="1"/>
    </xf>
    <xf numFmtId="14" fontId="6" fillId="0" borderId="6" xfId="1" applyNumberFormat="1" applyFont="1" applyBorder="1" applyAlignment="1" applyProtection="1">
      <alignment horizontal="center"/>
      <protection locked="0" hidden="1"/>
    </xf>
    <xf numFmtId="14" fontId="6" fillId="0" borderId="7" xfId="1" applyNumberFormat="1" applyFont="1" applyBorder="1" applyAlignment="1" applyProtection="1">
      <alignment horizontal="center"/>
      <protection locked="0" hidden="1"/>
    </xf>
    <xf numFmtId="0" fontId="6" fillId="0" borderId="18" xfId="1" applyFont="1" applyBorder="1" applyAlignment="1" applyProtection="1">
      <alignment horizontal="center"/>
      <protection locked="0" hidden="1"/>
    </xf>
    <xf numFmtId="0" fontId="6" fillId="0" borderId="19" xfId="1" applyFont="1" applyBorder="1" applyAlignment="1" applyProtection="1">
      <alignment horizontal="center"/>
      <protection locked="0" hidden="1"/>
    </xf>
    <xf numFmtId="0" fontId="6" fillId="0" borderId="20" xfId="1" applyFont="1" applyBorder="1" applyAlignment="1" applyProtection="1">
      <alignment horizontal="center"/>
      <protection locked="0" hidden="1"/>
    </xf>
    <xf numFmtId="49" fontId="5" fillId="3" borderId="27" xfId="1" applyNumberFormat="1" applyFont="1" applyFill="1" applyBorder="1" applyAlignment="1" applyProtection="1">
      <alignment horizontal="center"/>
      <protection locked="0" hidden="1"/>
    </xf>
    <xf numFmtId="49" fontId="5" fillId="3" borderId="44" xfId="1" applyNumberFormat="1" applyFont="1" applyFill="1" applyBorder="1" applyAlignment="1" applyProtection="1">
      <alignment horizontal="center"/>
      <protection locked="0" hidden="1"/>
    </xf>
    <xf numFmtId="0" fontId="4" fillId="0" borderId="3" xfId="1" applyFont="1" applyBorder="1" applyAlignment="1" applyProtection="1">
      <alignment horizontal="center"/>
      <protection locked="0" hidden="1"/>
    </xf>
    <xf numFmtId="0" fontId="5" fillId="0" borderId="50" xfId="1" applyFont="1" applyFill="1" applyBorder="1" applyAlignment="1" applyProtection="1">
      <alignment horizontal="center" vertical="center"/>
      <protection hidden="1"/>
    </xf>
    <xf numFmtId="0" fontId="5" fillId="0" borderId="9" xfId="1" applyFont="1" applyFill="1" applyBorder="1" applyAlignment="1" applyProtection="1">
      <alignment horizontal="center" vertical="center" wrapText="1"/>
      <protection hidden="1"/>
    </xf>
    <xf numFmtId="0" fontId="5" fillId="0" borderId="25" xfId="0" applyFont="1" applyFill="1" applyBorder="1" applyAlignment="1" applyProtection="1">
      <alignment horizontal="center" vertical="center"/>
      <protection hidden="1"/>
    </xf>
    <xf numFmtId="0" fontId="5" fillId="0" borderId="43" xfId="0" applyFont="1" applyFill="1" applyBorder="1" applyAlignment="1" applyProtection="1">
      <alignment horizontal="center" vertical="center"/>
      <protection hidden="1"/>
    </xf>
    <xf numFmtId="0" fontId="5" fillId="0" borderId="43" xfId="1" applyFont="1" applyFill="1" applyBorder="1" applyAlignment="1" applyProtection="1">
      <alignment horizontal="center" vertical="center"/>
      <protection hidden="1"/>
    </xf>
    <xf numFmtId="0" fontId="5" fillId="0" borderId="0" xfId="1" applyFont="1" applyFill="1" applyBorder="1" applyAlignment="1" applyProtection="1">
      <alignment horizontal="center" vertical="center"/>
      <protection locked="0" hidden="1"/>
    </xf>
    <xf numFmtId="0" fontId="5" fillId="0" borderId="41" xfId="1" applyFont="1" applyFill="1" applyBorder="1" applyAlignment="1" applyProtection="1">
      <alignment horizontal="center" vertical="center"/>
      <protection locked="0" hidden="1"/>
    </xf>
    <xf numFmtId="0" fontId="4" fillId="0" borderId="0" xfId="1" applyFont="1" applyFill="1" applyAlignment="1" applyProtection="1">
      <alignment horizontal="left"/>
      <protection locked="0" hidden="1"/>
    </xf>
    <xf numFmtId="0" fontId="4" fillId="0" borderId="3" xfId="1" applyFont="1" applyBorder="1" applyAlignment="1" applyProtection="1">
      <alignment horizontal="left"/>
      <protection locked="0" hidden="1"/>
    </xf>
    <xf numFmtId="0" fontId="10" fillId="0" borderId="0" xfId="0" applyFont="1" applyAlignment="1" applyProtection="1">
      <alignment horizontal="center"/>
      <protection hidden="1"/>
    </xf>
    <xf numFmtId="49" fontId="11" fillId="0" borderId="3" xfId="0" applyNumberFormat="1" applyFont="1" applyBorder="1" applyAlignment="1" applyProtection="1">
      <alignment horizontal="center"/>
      <protection hidden="1"/>
    </xf>
    <xf numFmtId="49" fontId="5" fillId="0" borderId="13" xfId="1" applyNumberFormat="1" applyFont="1" applyFill="1" applyBorder="1" applyAlignment="1" applyProtection="1">
      <alignment horizontal="center"/>
      <protection locked="0" hidden="1"/>
    </xf>
    <xf numFmtId="49" fontId="5" fillId="0" borderId="11" xfId="1" applyNumberFormat="1" applyFont="1" applyFill="1" applyBorder="1" applyAlignment="1" applyProtection="1">
      <alignment horizontal="center"/>
      <protection locked="0" hidden="1"/>
    </xf>
    <xf numFmtId="49" fontId="5" fillId="0" borderId="36" xfId="1" applyNumberFormat="1" applyFont="1" applyFill="1" applyBorder="1" applyAlignment="1" applyProtection="1">
      <alignment horizontal="center"/>
      <protection locked="0" hidden="1"/>
    </xf>
    <xf numFmtId="49" fontId="5" fillId="2" borderId="15" xfId="1" applyNumberFormat="1" applyFont="1" applyFill="1" applyBorder="1" applyAlignment="1" applyProtection="1">
      <alignment horizontal="center"/>
      <protection locked="0" hidden="1"/>
    </xf>
    <xf numFmtId="49" fontId="5" fillId="2" borderId="16" xfId="1" applyNumberFormat="1" applyFont="1" applyFill="1" applyBorder="1" applyAlignment="1" applyProtection="1">
      <alignment horizontal="center"/>
      <protection locked="0" hidden="1"/>
    </xf>
    <xf numFmtId="49" fontId="5" fillId="2" borderId="37" xfId="1" applyNumberFormat="1" applyFont="1" applyFill="1" applyBorder="1" applyAlignment="1" applyProtection="1">
      <alignment horizontal="center"/>
      <protection locked="0" hidden="1"/>
    </xf>
    <xf numFmtId="49" fontId="5" fillId="2" borderId="13" xfId="1" applyNumberFormat="1" applyFont="1" applyFill="1" applyBorder="1" applyAlignment="1" applyProtection="1">
      <alignment horizontal="center"/>
      <protection locked="0" hidden="1"/>
    </xf>
    <xf numFmtId="49" fontId="5" fillId="2" borderId="11" xfId="1" applyNumberFormat="1" applyFont="1" applyFill="1" applyBorder="1" applyAlignment="1" applyProtection="1">
      <alignment horizontal="center"/>
      <protection locked="0" hidden="1"/>
    </xf>
    <xf numFmtId="49" fontId="5" fillId="2" borderId="36" xfId="1" applyNumberFormat="1" applyFont="1" applyFill="1" applyBorder="1" applyAlignment="1" applyProtection="1">
      <alignment horizontal="center"/>
      <protection locked="0" hidden="1"/>
    </xf>
    <xf numFmtId="0" fontId="5" fillId="0" borderId="0" xfId="1" applyFont="1" applyFill="1" applyBorder="1" applyAlignment="1" applyProtection="1">
      <alignment horizontal="left"/>
      <protection hidden="1"/>
    </xf>
    <xf numFmtId="14" fontId="6" fillId="0" borderId="0" xfId="1" applyNumberFormat="1" applyFont="1" applyFill="1" applyBorder="1" applyAlignment="1" applyProtection="1">
      <alignment horizontal="center"/>
      <protection hidden="1"/>
    </xf>
    <xf numFmtId="0" fontId="6" fillId="0" borderId="0" xfId="1" applyFont="1" applyFill="1" applyBorder="1" applyAlignment="1" applyProtection="1">
      <alignment horizontal="center"/>
      <protection hidden="1"/>
    </xf>
    <xf numFmtId="49" fontId="5" fillId="2" borderId="38" xfId="1" applyNumberFormat="1" applyFont="1" applyFill="1" applyBorder="1" applyAlignment="1" applyProtection="1">
      <alignment horizontal="center"/>
      <protection locked="0" hidden="1"/>
    </xf>
    <xf numFmtId="49" fontId="5" fillId="2" borderId="39" xfId="1" applyNumberFormat="1" applyFont="1" applyFill="1" applyBorder="1" applyAlignment="1" applyProtection="1">
      <alignment horizontal="center"/>
      <protection locked="0" hidden="1"/>
    </xf>
    <xf numFmtId="49" fontId="5" fillId="2" borderId="40" xfId="1" applyNumberFormat="1" applyFont="1" applyFill="1" applyBorder="1" applyAlignment="1" applyProtection="1">
      <alignment horizontal="center"/>
      <protection locked="0" hidden="1"/>
    </xf>
    <xf numFmtId="0" fontId="5" fillId="0" borderId="35" xfId="0" applyFont="1" applyFill="1" applyBorder="1" applyAlignment="1" applyProtection="1">
      <alignment horizontal="center" vertical="center"/>
      <protection hidden="1"/>
    </xf>
    <xf numFmtId="0" fontId="5" fillId="0" borderId="38" xfId="1" applyFont="1" applyFill="1" applyBorder="1" applyAlignment="1" applyProtection="1">
      <alignment horizontal="center" vertical="center"/>
      <protection hidden="1"/>
    </xf>
    <xf numFmtId="0" fontId="5" fillId="0" borderId="32" xfId="1" applyFont="1" applyFill="1" applyBorder="1" applyAlignment="1" applyProtection="1">
      <alignment horizontal="center" vertical="center"/>
      <protection locked="0" hidden="1"/>
    </xf>
    <xf numFmtId="0" fontId="5" fillId="0" borderId="6" xfId="1" applyFont="1" applyFill="1" applyBorder="1" applyAlignment="1" applyProtection="1">
      <alignment horizontal="center" vertical="center"/>
      <protection locked="0" hidden="1"/>
    </xf>
    <xf numFmtId="0" fontId="5" fillId="0" borderId="7" xfId="1" applyFont="1" applyFill="1" applyBorder="1" applyAlignment="1" applyProtection="1">
      <alignment horizontal="center" vertical="center"/>
      <protection locked="0" hidden="1"/>
    </xf>
    <xf numFmtId="49" fontId="5" fillId="2" borderId="42" xfId="1" applyNumberFormat="1" applyFont="1" applyFill="1" applyBorder="1" applyAlignment="1" applyProtection="1">
      <alignment horizontal="center"/>
      <protection locked="0" hidden="1"/>
    </xf>
    <xf numFmtId="49" fontId="5" fillId="2" borderId="0" xfId="1" applyNumberFormat="1" applyFont="1" applyFill="1" applyBorder="1" applyAlignment="1" applyProtection="1">
      <alignment horizontal="center"/>
      <protection locked="0" hidden="1"/>
    </xf>
    <xf numFmtId="49" fontId="5" fillId="2" borderId="41" xfId="1" applyNumberFormat="1" applyFont="1" applyFill="1" applyBorder="1" applyAlignment="1" applyProtection="1">
      <alignment horizontal="center"/>
      <protection locked="0" hidden="1"/>
    </xf>
    <xf numFmtId="0" fontId="7" fillId="0" borderId="3" xfId="0" applyFont="1" applyBorder="1" applyAlignment="1" applyProtection="1">
      <alignment horizontal="center"/>
      <protection locked="0" hidden="1"/>
    </xf>
    <xf numFmtId="0" fontId="0" fillId="0" borderId="3" xfId="0" applyFont="1" applyBorder="1" applyAlignment="1" applyProtection="1">
      <alignment horizontal="right"/>
      <protection locked="0" hidden="1"/>
    </xf>
    <xf numFmtId="0" fontId="6" fillId="0" borderId="0" xfId="1" applyFont="1" applyBorder="1" applyAlignment="1" applyProtection="1">
      <alignment horizontal="center"/>
      <protection hidden="1"/>
    </xf>
    <xf numFmtId="49" fontId="5" fillId="0" borderId="1" xfId="1" applyNumberFormat="1" applyFont="1" applyFill="1" applyBorder="1" applyAlignment="1" applyProtection="1">
      <alignment horizontal="center"/>
      <protection locked="0" hidden="1"/>
    </xf>
    <xf numFmtId="49" fontId="5" fillId="0" borderId="3" xfId="1" applyNumberFormat="1" applyFont="1" applyFill="1" applyBorder="1" applyAlignment="1" applyProtection="1">
      <alignment horizontal="center"/>
      <protection locked="0" hidden="1"/>
    </xf>
    <xf numFmtId="49" fontId="5" fillId="0" borderId="46" xfId="1" applyNumberFormat="1" applyFont="1" applyFill="1" applyBorder="1" applyAlignment="1" applyProtection="1">
      <alignment horizontal="center"/>
      <protection locked="0" hidden="1"/>
    </xf>
    <xf numFmtId="49" fontId="5" fillId="0" borderId="15" xfId="1" applyNumberFormat="1" applyFont="1" applyFill="1" applyBorder="1" applyAlignment="1" applyProtection="1">
      <alignment horizontal="center"/>
      <protection locked="0" hidden="1"/>
    </xf>
    <xf numFmtId="49" fontId="5" fillId="0" borderId="16" xfId="1" applyNumberFormat="1" applyFont="1" applyFill="1" applyBorder="1" applyAlignment="1" applyProtection="1">
      <alignment horizontal="center"/>
      <protection locked="0" hidden="1"/>
    </xf>
    <xf numFmtId="49" fontId="5" fillId="0" borderId="37" xfId="1" applyNumberFormat="1" applyFont="1" applyFill="1" applyBorder="1" applyAlignment="1" applyProtection="1">
      <alignment horizontal="center"/>
      <protection locked="0" hidden="1"/>
    </xf>
    <xf numFmtId="0" fontId="5" fillId="0" borderId="15" xfId="1" applyFont="1" applyFill="1" applyBorder="1" applyAlignment="1" applyProtection="1">
      <alignment horizontal="center" vertical="center"/>
      <protection locked="0" hidden="1"/>
    </xf>
    <xf numFmtId="0" fontId="5" fillId="0" borderId="16" xfId="1" applyFont="1" applyFill="1" applyBorder="1" applyAlignment="1" applyProtection="1">
      <alignment horizontal="center" vertical="center"/>
      <protection locked="0" hidden="1"/>
    </xf>
    <xf numFmtId="0" fontId="5" fillId="0" borderId="37" xfId="1" applyFont="1" applyFill="1" applyBorder="1" applyAlignment="1" applyProtection="1">
      <alignment horizontal="center" vertical="center"/>
      <protection locked="0" hidden="1"/>
    </xf>
    <xf numFmtId="49" fontId="5" fillId="3" borderId="13" xfId="1" applyNumberFormat="1" applyFont="1" applyFill="1" applyBorder="1" applyAlignment="1" applyProtection="1">
      <alignment horizontal="center"/>
      <protection locked="0" hidden="1"/>
    </xf>
    <xf numFmtId="49" fontId="5" fillId="3" borderId="11" xfId="1" applyNumberFormat="1" applyFont="1" applyFill="1" applyBorder="1" applyAlignment="1" applyProtection="1">
      <alignment horizontal="center"/>
      <protection locked="0" hidden="1"/>
    </xf>
    <xf numFmtId="49" fontId="5" fillId="3" borderId="36" xfId="1" applyNumberFormat="1" applyFont="1" applyFill="1" applyBorder="1" applyAlignment="1" applyProtection="1">
      <alignment horizontal="center"/>
      <protection locked="0" hidden="1"/>
    </xf>
    <xf numFmtId="14" fontId="6" fillId="0" borderId="18" xfId="1" applyNumberFormat="1" applyFont="1" applyBorder="1" applyAlignment="1" applyProtection="1">
      <alignment horizontal="center"/>
      <protection locked="0" hidden="1"/>
    </xf>
    <xf numFmtId="14" fontId="6" fillId="0" borderId="19" xfId="1" applyNumberFormat="1" applyFont="1" applyBorder="1" applyAlignment="1" applyProtection="1">
      <alignment horizontal="center"/>
      <protection locked="0" hidden="1"/>
    </xf>
    <xf numFmtId="14" fontId="6" fillId="0" borderId="20" xfId="1" applyNumberFormat="1" applyFont="1" applyBorder="1" applyAlignment="1" applyProtection="1">
      <alignment horizontal="center"/>
      <protection locked="0" hidden="1"/>
    </xf>
    <xf numFmtId="49" fontId="5" fillId="0" borderId="38" xfId="1" applyNumberFormat="1" applyFont="1" applyFill="1" applyBorder="1" applyAlignment="1" applyProtection="1">
      <alignment horizontal="center"/>
      <protection locked="0" hidden="1"/>
    </xf>
    <xf numFmtId="49" fontId="5" fillId="0" borderId="39" xfId="1" applyNumberFormat="1" applyFont="1" applyFill="1" applyBorder="1" applyAlignment="1" applyProtection="1">
      <alignment horizontal="center"/>
      <protection locked="0" hidden="1"/>
    </xf>
    <xf numFmtId="49" fontId="5" fillId="0" borderId="40" xfId="1" applyNumberFormat="1" applyFont="1" applyFill="1" applyBorder="1" applyAlignment="1" applyProtection="1">
      <alignment horizontal="center"/>
      <protection locked="0" hidden="1"/>
    </xf>
    <xf numFmtId="49" fontId="5" fillId="2" borderId="32" xfId="1" applyNumberFormat="1" applyFont="1" applyFill="1" applyBorder="1" applyAlignment="1" applyProtection="1">
      <alignment horizontal="center"/>
      <protection locked="0" hidden="1"/>
    </xf>
    <xf numFmtId="49" fontId="5" fillId="2" borderId="6" xfId="1" applyNumberFormat="1" applyFont="1" applyFill="1" applyBorder="1" applyAlignment="1" applyProtection="1">
      <alignment horizontal="center"/>
      <protection locked="0" hidden="1"/>
    </xf>
    <xf numFmtId="49" fontId="5" fillId="2" borderId="7" xfId="1" applyNumberFormat="1" applyFont="1" applyFill="1" applyBorder="1" applyAlignment="1" applyProtection="1">
      <alignment horizontal="center"/>
      <protection locked="0" hidden="1"/>
    </xf>
    <xf numFmtId="49" fontId="5" fillId="3" borderId="38" xfId="1" applyNumberFormat="1" applyFont="1" applyFill="1" applyBorder="1" applyAlignment="1" applyProtection="1">
      <alignment horizontal="center"/>
      <protection locked="0" hidden="1"/>
    </xf>
    <xf numFmtId="49" fontId="5" fillId="3" borderId="39" xfId="1" applyNumberFormat="1" applyFont="1" applyFill="1" applyBorder="1" applyAlignment="1" applyProtection="1">
      <alignment horizontal="center"/>
      <protection locked="0" hidden="1"/>
    </xf>
    <xf numFmtId="49" fontId="5" fillId="3" borderId="40" xfId="1" applyNumberFormat="1" applyFont="1" applyFill="1" applyBorder="1" applyAlignment="1" applyProtection="1">
      <alignment horizontal="center"/>
      <protection locked="0" hidden="1"/>
    </xf>
    <xf numFmtId="49" fontId="5" fillId="2" borderId="1" xfId="1" applyNumberFormat="1" applyFont="1" applyFill="1" applyBorder="1" applyAlignment="1" applyProtection="1">
      <alignment horizontal="center"/>
      <protection locked="0" hidden="1"/>
    </xf>
    <xf numFmtId="49" fontId="5" fillId="2" borderId="3" xfId="1" applyNumberFormat="1" applyFont="1" applyFill="1" applyBorder="1" applyAlignment="1" applyProtection="1">
      <alignment horizontal="center"/>
      <protection locked="0" hidden="1"/>
    </xf>
    <xf numFmtId="49" fontId="5" fillId="2" borderId="46" xfId="1" applyNumberFormat="1" applyFont="1" applyFill="1" applyBorder="1" applyAlignment="1" applyProtection="1">
      <alignment horizontal="center"/>
      <protection locked="0" hidden="1"/>
    </xf>
    <xf numFmtId="49" fontId="5" fillId="0" borderId="32" xfId="1" applyNumberFormat="1" applyFont="1" applyFill="1" applyBorder="1" applyAlignment="1" applyProtection="1">
      <alignment horizontal="center"/>
      <protection locked="0" hidden="1"/>
    </xf>
    <xf numFmtId="49" fontId="5" fillId="0" borderId="6" xfId="1" applyNumberFormat="1" applyFont="1" applyFill="1" applyBorder="1" applyAlignment="1" applyProtection="1">
      <alignment horizontal="center"/>
      <protection locked="0" hidden="1"/>
    </xf>
    <xf numFmtId="49" fontId="5" fillId="0" borderId="7" xfId="1" applyNumberFormat="1" applyFont="1" applyFill="1" applyBorder="1" applyAlignment="1" applyProtection="1">
      <alignment horizontal="center"/>
      <protection locked="0" hidden="1"/>
    </xf>
    <xf numFmtId="49" fontId="5" fillId="3" borderId="1" xfId="1" applyNumberFormat="1" applyFont="1" applyFill="1" applyBorder="1" applyAlignment="1" applyProtection="1">
      <alignment horizontal="center"/>
      <protection locked="0" hidden="1"/>
    </xf>
    <xf numFmtId="49" fontId="5" fillId="3" borderId="3" xfId="1" applyNumberFormat="1" applyFont="1" applyFill="1" applyBorder="1" applyAlignment="1" applyProtection="1">
      <alignment horizontal="center"/>
      <protection locked="0" hidden="1"/>
    </xf>
    <xf numFmtId="49" fontId="5" fillId="3" borderId="46" xfId="1" applyNumberFormat="1" applyFont="1" applyFill="1" applyBorder="1" applyAlignment="1" applyProtection="1">
      <alignment horizontal="center"/>
      <protection locked="0" hidden="1"/>
    </xf>
    <xf numFmtId="49" fontId="5" fillId="0" borderId="27" xfId="1" applyNumberFormat="1" applyFont="1" applyFill="1" applyBorder="1" applyAlignment="1" applyProtection="1">
      <alignment horizontal="center"/>
      <protection locked="0" hidden="1"/>
    </xf>
    <xf numFmtId="49" fontId="5" fillId="0" borderId="44" xfId="1" applyNumberFormat="1" applyFont="1" applyFill="1" applyBorder="1" applyAlignment="1" applyProtection="1">
      <alignment horizontal="center"/>
      <protection locked="0" hidden="1"/>
    </xf>
    <xf numFmtId="49" fontId="5" fillId="3" borderId="4" xfId="1" applyNumberFormat="1" applyFont="1" applyFill="1" applyBorder="1" applyAlignment="1" applyProtection="1">
      <alignment horizontal="center"/>
      <protection locked="0" hidden="1"/>
    </xf>
    <xf numFmtId="49" fontId="5" fillId="3" borderId="45" xfId="1" applyNumberFormat="1" applyFont="1" applyFill="1" applyBorder="1" applyAlignment="1" applyProtection="1">
      <alignment horizontal="center"/>
      <protection locked="0" hidden="1"/>
    </xf>
    <xf numFmtId="49" fontId="5" fillId="2" borderId="8" xfId="1" applyNumberFormat="1" applyFont="1" applyFill="1" applyBorder="1" applyAlignment="1" applyProtection="1">
      <alignment horizontal="center"/>
      <protection locked="0" hidden="1"/>
    </xf>
    <xf numFmtId="49" fontId="5" fillId="2" borderId="47" xfId="1" applyNumberFormat="1" applyFont="1" applyFill="1" applyBorder="1" applyAlignment="1" applyProtection="1">
      <alignment horizontal="center"/>
      <protection locked="0" hidden="1"/>
    </xf>
    <xf numFmtId="49" fontId="5" fillId="2" borderId="27" xfId="1" applyNumberFormat="1" applyFont="1" applyFill="1" applyBorder="1" applyAlignment="1" applyProtection="1">
      <alignment horizontal="center"/>
      <protection locked="0" hidden="1"/>
    </xf>
    <xf numFmtId="49" fontId="5" fillId="2" borderId="44" xfId="1" applyNumberFormat="1" applyFont="1" applyFill="1" applyBorder="1" applyAlignment="1" applyProtection="1">
      <alignment horizontal="center"/>
      <protection locked="0" hidden="1"/>
    </xf>
    <xf numFmtId="0" fontId="5" fillId="0" borderId="42" xfId="1" applyFont="1" applyFill="1" applyBorder="1" applyAlignment="1" applyProtection="1">
      <alignment horizontal="center" vertical="center"/>
      <protection locked="0" hidden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44</xdr:row>
      <xdr:rowOff>85725</xdr:rowOff>
    </xdr:from>
    <xdr:to>
      <xdr:col>8</xdr:col>
      <xdr:colOff>0</xdr:colOff>
      <xdr:row>44</xdr:row>
      <xdr:rowOff>85725</xdr:rowOff>
    </xdr:to>
    <xdr:cxnSp macro="">
      <xdr:nvCxnSpPr>
        <xdr:cNvPr id="11" name="Přímá spojovací čára 4">
          <a:extLst>
            <a:ext uri="{FF2B5EF4-FFF2-40B4-BE49-F238E27FC236}">
              <a16:creationId xmlns:a16="http://schemas.microsoft.com/office/drawing/2014/main" xmlns="" id="{747002F2-EC36-413E-8A8A-C056794008FB}"/>
            </a:ext>
          </a:extLst>
        </xdr:cNvPr>
        <xdr:cNvCxnSpPr/>
      </xdr:nvCxnSpPr>
      <xdr:spPr>
        <a:xfrm>
          <a:off x="1143000" y="7696200"/>
          <a:ext cx="37052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45</xdr:row>
      <xdr:rowOff>85725</xdr:rowOff>
    </xdr:from>
    <xdr:to>
      <xdr:col>5</xdr:col>
      <xdr:colOff>2721</xdr:colOff>
      <xdr:row>45</xdr:row>
      <xdr:rowOff>85725</xdr:rowOff>
    </xdr:to>
    <xdr:cxnSp macro="">
      <xdr:nvCxnSpPr>
        <xdr:cNvPr id="12" name="Přímá spojovací čára 4">
          <a:extLst>
            <a:ext uri="{FF2B5EF4-FFF2-40B4-BE49-F238E27FC236}">
              <a16:creationId xmlns:a16="http://schemas.microsoft.com/office/drawing/2014/main" xmlns="" id="{55FE6B4C-07B8-4508-8D37-4AC87C925E97}"/>
            </a:ext>
          </a:extLst>
        </xdr:cNvPr>
        <xdr:cNvCxnSpPr/>
      </xdr:nvCxnSpPr>
      <xdr:spPr>
        <a:xfrm>
          <a:off x="714375" y="7867650"/>
          <a:ext cx="176484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45</xdr:row>
      <xdr:rowOff>76200</xdr:rowOff>
    </xdr:from>
    <xdr:to>
      <xdr:col>11</xdr:col>
      <xdr:colOff>0</xdr:colOff>
      <xdr:row>45</xdr:row>
      <xdr:rowOff>76200</xdr:rowOff>
    </xdr:to>
    <xdr:cxnSp macro="">
      <xdr:nvCxnSpPr>
        <xdr:cNvPr id="13" name="Přímá spojovací čára 4">
          <a:extLst>
            <a:ext uri="{FF2B5EF4-FFF2-40B4-BE49-F238E27FC236}">
              <a16:creationId xmlns:a16="http://schemas.microsoft.com/office/drawing/2014/main" xmlns="" id="{CF11FB11-9507-44FD-B960-05C97861D6FD}"/>
            </a:ext>
          </a:extLst>
        </xdr:cNvPr>
        <xdr:cNvCxnSpPr/>
      </xdr:nvCxnSpPr>
      <xdr:spPr>
        <a:xfrm>
          <a:off x="5410200" y="7858125"/>
          <a:ext cx="1123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44</xdr:row>
      <xdr:rowOff>85725</xdr:rowOff>
    </xdr:from>
    <xdr:to>
      <xdr:col>8</xdr:col>
      <xdr:colOff>0</xdr:colOff>
      <xdr:row>44</xdr:row>
      <xdr:rowOff>85725</xdr:rowOff>
    </xdr:to>
    <xdr:cxnSp macro="">
      <xdr:nvCxnSpPr>
        <xdr:cNvPr id="8" name="Přímá spojovací čára 4">
          <a:extLst>
            <a:ext uri="{FF2B5EF4-FFF2-40B4-BE49-F238E27FC236}">
              <a16:creationId xmlns:a16="http://schemas.microsoft.com/office/drawing/2014/main" xmlns="" id="{15685ABE-8C9A-47D3-B796-BF4A6FBE4849}"/>
            </a:ext>
          </a:extLst>
        </xdr:cNvPr>
        <xdr:cNvCxnSpPr/>
      </xdr:nvCxnSpPr>
      <xdr:spPr>
        <a:xfrm>
          <a:off x="1143000" y="7524750"/>
          <a:ext cx="37052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45</xdr:row>
      <xdr:rowOff>85725</xdr:rowOff>
    </xdr:from>
    <xdr:to>
      <xdr:col>5</xdr:col>
      <xdr:colOff>2721</xdr:colOff>
      <xdr:row>45</xdr:row>
      <xdr:rowOff>85725</xdr:rowOff>
    </xdr:to>
    <xdr:cxnSp macro="">
      <xdr:nvCxnSpPr>
        <xdr:cNvPr id="9" name="Přímá spojovací čára 4">
          <a:extLst>
            <a:ext uri="{FF2B5EF4-FFF2-40B4-BE49-F238E27FC236}">
              <a16:creationId xmlns:a16="http://schemas.microsoft.com/office/drawing/2014/main" xmlns="" id="{818000C5-4C44-4294-B5A4-F8D25D1AC59F}"/>
            </a:ext>
          </a:extLst>
        </xdr:cNvPr>
        <xdr:cNvCxnSpPr/>
      </xdr:nvCxnSpPr>
      <xdr:spPr>
        <a:xfrm>
          <a:off x="714375" y="7696200"/>
          <a:ext cx="176484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45</xdr:row>
      <xdr:rowOff>76200</xdr:rowOff>
    </xdr:from>
    <xdr:to>
      <xdr:col>11</xdr:col>
      <xdr:colOff>0</xdr:colOff>
      <xdr:row>45</xdr:row>
      <xdr:rowOff>76200</xdr:rowOff>
    </xdr:to>
    <xdr:cxnSp macro="">
      <xdr:nvCxnSpPr>
        <xdr:cNvPr id="10" name="Přímá spojovací čára 4">
          <a:extLst>
            <a:ext uri="{FF2B5EF4-FFF2-40B4-BE49-F238E27FC236}">
              <a16:creationId xmlns:a16="http://schemas.microsoft.com/office/drawing/2014/main" xmlns="" id="{6C247921-B7D1-4163-9100-E7FADFF0DBF1}"/>
            </a:ext>
          </a:extLst>
        </xdr:cNvPr>
        <xdr:cNvCxnSpPr/>
      </xdr:nvCxnSpPr>
      <xdr:spPr>
        <a:xfrm>
          <a:off x="5410200" y="7686675"/>
          <a:ext cx="1123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43</xdr:row>
      <xdr:rowOff>85725</xdr:rowOff>
    </xdr:from>
    <xdr:to>
      <xdr:col>8</xdr:col>
      <xdr:colOff>0</xdr:colOff>
      <xdr:row>43</xdr:row>
      <xdr:rowOff>85725</xdr:rowOff>
    </xdr:to>
    <xdr:cxnSp macro="">
      <xdr:nvCxnSpPr>
        <xdr:cNvPr id="8" name="Přímá spojovací čára 4">
          <a:extLst>
            <a:ext uri="{FF2B5EF4-FFF2-40B4-BE49-F238E27FC236}">
              <a16:creationId xmlns:a16="http://schemas.microsoft.com/office/drawing/2014/main" xmlns="" id="{A5029270-4974-420D-84E5-0F7D32EF5BA6}"/>
            </a:ext>
          </a:extLst>
        </xdr:cNvPr>
        <xdr:cNvCxnSpPr/>
      </xdr:nvCxnSpPr>
      <xdr:spPr>
        <a:xfrm>
          <a:off x="1143000" y="7696200"/>
          <a:ext cx="37052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44</xdr:row>
      <xdr:rowOff>85725</xdr:rowOff>
    </xdr:from>
    <xdr:to>
      <xdr:col>5</xdr:col>
      <xdr:colOff>2721</xdr:colOff>
      <xdr:row>44</xdr:row>
      <xdr:rowOff>85725</xdr:rowOff>
    </xdr:to>
    <xdr:cxnSp macro="">
      <xdr:nvCxnSpPr>
        <xdr:cNvPr id="9" name="Přímá spojovací čára 4">
          <a:extLst>
            <a:ext uri="{FF2B5EF4-FFF2-40B4-BE49-F238E27FC236}">
              <a16:creationId xmlns:a16="http://schemas.microsoft.com/office/drawing/2014/main" xmlns="" id="{F7E882D4-2E19-43EA-B7BF-99C5E6071C64}"/>
            </a:ext>
          </a:extLst>
        </xdr:cNvPr>
        <xdr:cNvCxnSpPr/>
      </xdr:nvCxnSpPr>
      <xdr:spPr>
        <a:xfrm>
          <a:off x="714375" y="7867650"/>
          <a:ext cx="176484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44</xdr:row>
      <xdr:rowOff>76200</xdr:rowOff>
    </xdr:from>
    <xdr:to>
      <xdr:col>11</xdr:col>
      <xdr:colOff>0</xdr:colOff>
      <xdr:row>44</xdr:row>
      <xdr:rowOff>76200</xdr:rowOff>
    </xdr:to>
    <xdr:cxnSp macro="">
      <xdr:nvCxnSpPr>
        <xdr:cNvPr id="10" name="Přímá spojovací čára 4">
          <a:extLst>
            <a:ext uri="{FF2B5EF4-FFF2-40B4-BE49-F238E27FC236}">
              <a16:creationId xmlns:a16="http://schemas.microsoft.com/office/drawing/2014/main" xmlns="" id="{C5B1CB6A-97A3-4D0A-A31D-53785CF44652}"/>
            </a:ext>
          </a:extLst>
        </xdr:cNvPr>
        <xdr:cNvCxnSpPr/>
      </xdr:nvCxnSpPr>
      <xdr:spPr>
        <a:xfrm>
          <a:off x="5410200" y="7858125"/>
          <a:ext cx="1123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44</xdr:row>
      <xdr:rowOff>85725</xdr:rowOff>
    </xdr:from>
    <xdr:to>
      <xdr:col>8</xdr:col>
      <xdr:colOff>0</xdr:colOff>
      <xdr:row>44</xdr:row>
      <xdr:rowOff>85725</xdr:rowOff>
    </xdr:to>
    <xdr:cxnSp macro="">
      <xdr:nvCxnSpPr>
        <xdr:cNvPr id="8" name="Přímá spojovací čára 4">
          <a:extLst>
            <a:ext uri="{FF2B5EF4-FFF2-40B4-BE49-F238E27FC236}">
              <a16:creationId xmlns:a16="http://schemas.microsoft.com/office/drawing/2014/main" xmlns="" id="{B4EF68EB-2018-4F85-B8F8-DF2C9CC219A7}"/>
            </a:ext>
          </a:extLst>
        </xdr:cNvPr>
        <xdr:cNvCxnSpPr/>
      </xdr:nvCxnSpPr>
      <xdr:spPr>
        <a:xfrm>
          <a:off x="1143000" y="7524750"/>
          <a:ext cx="37052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45</xdr:row>
      <xdr:rowOff>85725</xdr:rowOff>
    </xdr:from>
    <xdr:to>
      <xdr:col>5</xdr:col>
      <xdr:colOff>2721</xdr:colOff>
      <xdr:row>45</xdr:row>
      <xdr:rowOff>85725</xdr:rowOff>
    </xdr:to>
    <xdr:cxnSp macro="">
      <xdr:nvCxnSpPr>
        <xdr:cNvPr id="9" name="Přímá spojovací čára 4">
          <a:extLst>
            <a:ext uri="{FF2B5EF4-FFF2-40B4-BE49-F238E27FC236}">
              <a16:creationId xmlns:a16="http://schemas.microsoft.com/office/drawing/2014/main" xmlns="" id="{04D6532E-55F0-456D-88DF-1D7BBB3FBDAB}"/>
            </a:ext>
          </a:extLst>
        </xdr:cNvPr>
        <xdr:cNvCxnSpPr/>
      </xdr:nvCxnSpPr>
      <xdr:spPr>
        <a:xfrm>
          <a:off x="714375" y="7696200"/>
          <a:ext cx="176484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45</xdr:row>
      <xdr:rowOff>76200</xdr:rowOff>
    </xdr:from>
    <xdr:to>
      <xdr:col>11</xdr:col>
      <xdr:colOff>0</xdr:colOff>
      <xdr:row>45</xdr:row>
      <xdr:rowOff>76200</xdr:rowOff>
    </xdr:to>
    <xdr:cxnSp macro="">
      <xdr:nvCxnSpPr>
        <xdr:cNvPr id="10" name="Přímá spojovací čára 4">
          <a:extLst>
            <a:ext uri="{FF2B5EF4-FFF2-40B4-BE49-F238E27FC236}">
              <a16:creationId xmlns:a16="http://schemas.microsoft.com/office/drawing/2014/main" xmlns="" id="{768646CE-B3D6-4D6C-8CCC-3CA2D1FC37DC}"/>
            </a:ext>
          </a:extLst>
        </xdr:cNvPr>
        <xdr:cNvCxnSpPr/>
      </xdr:nvCxnSpPr>
      <xdr:spPr>
        <a:xfrm>
          <a:off x="5410200" y="7686675"/>
          <a:ext cx="1123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42</xdr:row>
      <xdr:rowOff>85725</xdr:rowOff>
    </xdr:from>
    <xdr:to>
      <xdr:col>8</xdr:col>
      <xdr:colOff>0</xdr:colOff>
      <xdr:row>42</xdr:row>
      <xdr:rowOff>85725</xdr:rowOff>
    </xdr:to>
    <xdr:cxnSp macro="">
      <xdr:nvCxnSpPr>
        <xdr:cNvPr id="5" name="Přímá spojovací čára 4">
          <a:extLst>
            <a:ext uri="{FF2B5EF4-FFF2-40B4-BE49-F238E27FC236}">
              <a16:creationId xmlns:a16="http://schemas.microsoft.com/office/drawing/2014/main" xmlns="" id="{57F42CF4-6801-44D0-82BB-BBBE3FCCE350}"/>
            </a:ext>
          </a:extLst>
        </xdr:cNvPr>
        <xdr:cNvCxnSpPr/>
      </xdr:nvCxnSpPr>
      <xdr:spPr>
        <a:xfrm>
          <a:off x="1143000" y="7696200"/>
          <a:ext cx="37052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43</xdr:row>
      <xdr:rowOff>85725</xdr:rowOff>
    </xdr:from>
    <xdr:to>
      <xdr:col>5</xdr:col>
      <xdr:colOff>2721</xdr:colOff>
      <xdr:row>43</xdr:row>
      <xdr:rowOff>85725</xdr:rowOff>
    </xdr:to>
    <xdr:cxnSp macro="">
      <xdr:nvCxnSpPr>
        <xdr:cNvPr id="6" name="Přímá spojovací čára 4">
          <a:extLst>
            <a:ext uri="{FF2B5EF4-FFF2-40B4-BE49-F238E27FC236}">
              <a16:creationId xmlns:a16="http://schemas.microsoft.com/office/drawing/2014/main" xmlns="" id="{937AD80E-B79B-424A-9E59-6B9DE53CE159}"/>
            </a:ext>
          </a:extLst>
        </xdr:cNvPr>
        <xdr:cNvCxnSpPr/>
      </xdr:nvCxnSpPr>
      <xdr:spPr>
        <a:xfrm>
          <a:off x="714375" y="7867650"/>
          <a:ext cx="176484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43</xdr:row>
      <xdr:rowOff>76200</xdr:rowOff>
    </xdr:from>
    <xdr:to>
      <xdr:col>11</xdr:col>
      <xdr:colOff>0</xdr:colOff>
      <xdr:row>43</xdr:row>
      <xdr:rowOff>76200</xdr:rowOff>
    </xdr:to>
    <xdr:cxnSp macro="">
      <xdr:nvCxnSpPr>
        <xdr:cNvPr id="7" name="Přímá spojovací čára 4">
          <a:extLst>
            <a:ext uri="{FF2B5EF4-FFF2-40B4-BE49-F238E27FC236}">
              <a16:creationId xmlns:a16="http://schemas.microsoft.com/office/drawing/2014/main" xmlns="" id="{F455FF51-99D1-4C03-A92C-062E46C3D720}"/>
            </a:ext>
          </a:extLst>
        </xdr:cNvPr>
        <xdr:cNvCxnSpPr/>
      </xdr:nvCxnSpPr>
      <xdr:spPr>
        <a:xfrm>
          <a:off x="5410200" y="7858125"/>
          <a:ext cx="1123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44</xdr:row>
      <xdr:rowOff>85725</xdr:rowOff>
    </xdr:from>
    <xdr:to>
      <xdr:col>8</xdr:col>
      <xdr:colOff>0</xdr:colOff>
      <xdr:row>44</xdr:row>
      <xdr:rowOff>85725</xdr:rowOff>
    </xdr:to>
    <xdr:cxnSp macro="">
      <xdr:nvCxnSpPr>
        <xdr:cNvPr id="8" name="Přímá spojovací čára 4">
          <a:extLst>
            <a:ext uri="{FF2B5EF4-FFF2-40B4-BE49-F238E27FC236}">
              <a16:creationId xmlns:a16="http://schemas.microsoft.com/office/drawing/2014/main" xmlns="" id="{B1C5CAF7-6813-430E-B423-B6F3A55DCCAB}"/>
            </a:ext>
          </a:extLst>
        </xdr:cNvPr>
        <xdr:cNvCxnSpPr/>
      </xdr:nvCxnSpPr>
      <xdr:spPr>
        <a:xfrm>
          <a:off x="1143000" y="7353300"/>
          <a:ext cx="37052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45</xdr:row>
      <xdr:rowOff>85725</xdr:rowOff>
    </xdr:from>
    <xdr:to>
      <xdr:col>5</xdr:col>
      <xdr:colOff>2721</xdr:colOff>
      <xdr:row>45</xdr:row>
      <xdr:rowOff>85725</xdr:rowOff>
    </xdr:to>
    <xdr:cxnSp macro="">
      <xdr:nvCxnSpPr>
        <xdr:cNvPr id="9" name="Přímá spojovací čára 4">
          <a:extLst>
            <a:ext uri="{FF2B5EF4-FFF2-40B4-BE49-F238E27FC236}">
              <a16:creationId xmlns:a16="http://schemas.microsoft.com/office/drawing/2014/main" xmlns="" id="{BE788AAE-1BA9-4E59-B37F-0F09A56FB9E3}"/>
            </a:ext>
          </a:extLst>
        </xdr:cNvPr>
        <xdr:cNvCxnSpPr/>
      </xdr:nvCxnSpPr>
      <xdr:spPr>
        <a:xfrm>
          <a:off x="714375" y="7524750"/>
          <a:ext cx="176484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45</xdr:row>
      <xdr:rowOff>76200</xdr:rowOff>
    </xdr:from>
    <xdr:to>
      <xdr:col>11</xdr:col>
      <xdr:colOff>0</xdr:colOff>
      <xdr:row>45</xdr:row>
      <xdr:rowOff>76200</xdr:rowOff>
    </xdr:to>
    <xdr:cxnSp macro="">
      <xdr:nvCxnSpPr>
        <xdr:cNvPr id="10" name="Přímá spojovací čára 4">
          <a:extLst>
            <a:ext uri="{FF2B5EF4-FFF2-40B4-BE49-F238E27FC236}">
              <a16:creationId xmlns:a16="http://schemas.microsoft.com/office/drawing/2014/main" xmlns="" id="{FD10EB89-1589-440D-A459-55E5BCAB5C6D}"/>
            </a:ext>
          </a:extLst>
        </xdr:cNvPr>
        <xdr:cNvCxnSpPr/>
      </xdr:nvCxnSpPr>
      <xdr:spPr>
        <a:xfrm>
          <a:off x="5410200" y="7515225"/>
          <a:ext cx="1123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43</xdr:row>
      <xdr:rowOff>85725</xdr:rowOff>
    </xdr:from>
    <xdr:to>
      <xdr:col>8</xdr:col>
      <xdr:colOff>0</xdr:colOff>
      <xdr:row>43</xdr:row>
      <xdr:rowOff>85725</xdr:rowOff>
    </xdr:to>
    <xdr:cxnSp macro="">
      <xdr:nvCxnSpPr>
        <xdr:cNvPr id="11" name="Přímá spojovací čára 4">
          <a:extLst>
            <a:ext uri="{FF2B5EF4-FFF2-40B4-BE49-F238E27FC236}">
              <a16:creationId xmlns:a16="http://schemas.microsoft.com/office/drawing/2014/main" xmlns="" id="{4F87B5DA-ECBA-4588-AE94-A368AB63DE98}"/>
            </a:ext>
          </a:extLst>
        </xdr:cNvPr>
        <xdr:cNvCxnSpPr/>
      </xdr:nvCxnSpPr>
      <xdr:spPr>
        <a:xfrm>
          <a:off x="1143000" y="7696200"/>
          <a:ext cx="37052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44</xdr:row>
      <xdr:rowOff>85725</xdr:rowOff>
    </xdr:from>
    <xdr:to>
      <xdr:col>5</xdr:col>
      <xdr:colOff>2721</xdr:colOff>
      <xdr:row>44</xdr:row>
      <xdr:rowOff>85725</xdr:rowOff>
    </xdr:to>
    <xdr:cxnSp macro="">
      <xdr:nvCxnSpPr>
        <xdr:cNvPr id="12" name="Přímá spojovací čára 4">
          <a:extLst>
            <a:ext uri="{FF2B5EF4-FFF2-40B4-BE49-F238E27FC236}">
              <a16:creationId xmlns:a16="http://schemas.microsoft.com/office/drawing/2014/main" xmlns="" id="{BC0ECECF-2612-4B01-8EA6-C7FA3FF60363}"/>
            </a:ext>
          </a:extLst>
        </xdr:cNvPr>
        <xdr:cNvCxnSpPr/>
      </xdr:nvCxnSpPr>
      <xdr:spPr>
        <a:xfrm>
          <a:off x="714375" y="7867650"/>
          <a:ext cx="176484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44</xdr:row>
      <xdr:rowOff>76200</xdr:rowOff>
    </xdr:from>
    <xdr:to>
      <xdr:col>11</xdr:col>
      <xdr:colOff>0</xdr:colOff>
      <xdr:row>44</xdr:row>
      <xdr:rowOff>76200</xdr:rowOff>
    </xdr:to>
    <xdr:cxnSp macro="">
      <xdr:nvCxnSpPr>
        <xdr:cNvPr id="13" name="Přímá spojovací čára 4">
          <a:extLst>
            <a:ext uri="{FF2B5EF4-FFF2-40B4-BE49-F238E27FC236}">
              <a16:creationId xmlns:a16="http://schemas.microsoft.com/office/drawing/2014/main" xmlns="" id="{93A1C073-E911-46D1-849B-23BA96E9D8C5}"/>
            </a:ext>
          </a:extLst>
        </xdr:cNvPr>
        <xdr:cNvCxnSpPr/>
      </xdr:nvCxnSpPr>
      <xdr:spPr>
        <a:xfrm>
          <a:off x="5410200" y="7858125"/>
          <a:ext cx="1123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44</xdr:row>
      <xdr:rowOff>85725</xdr:rowOff>
    </xdr:from>
    <xdr:to>
      <xdr:col>8</xdr:col>
      <xdr:colOff>0</xdr:colOff>
      <xdr:row>44</xdr:row>
      <xdr:rowOff>85725</xdr:rowOff>
    </xdr:to>
    <xdr:cxnSp macro="">
      <xdr:nvCxnSpPr>
        <xdr:cNvPr id="5" name="Přímá spojovací čára 4">
          <a:extLst>
            <a:ext uri="{FF2B5EF4-FFF2-40B4-BE49-F238E27FC236}">
              <a16:creationId xmlns:a16="http://schemas.microsoft.com/office/drawing/2014/main" xmlns="" id="{4E333A56-0CCD-4500-9942-A47B79C760FE}"/>
            </a:ext>
          </a:extLst>
        </xdr:cNvPr>
        <xdr:cNvCxnSpPr/>
      </xdr:nvCxnSpPr>
      <xdr:spPr>
        <a:xfrm>
          <a:off x="1143000" y="7524750"/>
          <a:ext cx="37052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45</xdr:row>
      <xdr:rowOff>85725</xdr:rowOff>
    </xdr:from>
    <xdr:to>
      <xdr:col>5</xdr:col>
      <xdr:colOff>2721</xdr:colOff>
      <xdr:row>45</xdr:row>
      <xdr:rowOff>85725</xdr:rowOff>
    </xdr:to>
    <xdr:cxnSp macro="">
      <xdr:nvCxnSpPr>
        <xdr:cNvPr id="6" name="Přímá spojovací čára 4">
          <a:extLst>
            <a:ext uri="{FF2B5EF4-FFF2-40B4-BE49-F238E27FC236}">
              <a16:creationId xmlns:a16="http://schemas.microsoft.com/office/drawing/2014/main" xmlns="" id="{F9BCAC27-CFB0-451C-A9CC-539317BE7979}"/>
            </a:ext>
          </a:extLst>
        </xdr:cNvPr>
        <xdr:cNvCxnSpPr/>
      </xdr:nvCxnSpPr>
      <xdr:spPr>
        <a:xfrm>
          <a:off x="714375" y="7696200"/>
          <a:ext cx="176484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45</xdr:row>
      <xdr:rowOff>76200</xdr:rowOff>
    </xdr:from>
    <xdr:to>
      <xdr:col>11</xdr:col>
      <xdr:colOff>0</xdr:colOff>
      <xdr:row>45</xdr:row>
      <xdr:rowOff>76200</xdr:rowOff>
    </xdr:to>
    <xdr:cxnSp macro="">
      <xdr:nvCxnSpPr>
        <xdr:cNvPr id="7" name="Přímá spojovací čára 4">
          <a:extLst>
            <a:ext uri="{FF2B5EF4-FFF2-40B4-BE49-F238E27FC236}">
              <a16:creationId xmlns:a16="http://schemas.microsoft.com/office/drawing/2014/main" xmlns="" id="{216B0322-8A5F-46BA-A2B9-97ED4141AD60}"/>
            </a:ext>
          </a:extLst>
        </xdr:cNvPr>
        <xdr:cNvCxnSpPr/>
      </xdr:nvCxnSpPr>
      <xdr:spPr>
        <a:xfrm>
          <a:off x="5410200" y="7686675"/>
          <a:ext cx="1123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43</xdr:row>
      <xdr:rowOff>85725</xdr:rowOff>
    </xdr:from>
    <xdr:to>
      <xdr:col>8</xdr:col>
      <xdr:colOff>0</xdr:colOff>
      <xdr:row>43</xdr:row>
      <xdr:rowOff>85725</xdr:rowOff>
    </xdr:to>
    <xdr:cxnSp macro="">
      <xdr:nvCxnSpPr>
        <xdr:cNvPr id="8" name="Přímá spojovací čára 4">
          <a:extLst>
            <a:ext uri="{FF2B5EF4-FFF2-40B4-BE49-F238E27FC236}">
              <a16:creationId xmlns:a16="http://schemas.microsoft.com/office/drawing/2014/main" xmlns="" id="{83A3990C-C960-4D7E-9F4F-504745D04D6C}"/>
            </a:ext>
          </a:extLst>
        </xdr:cNvPr>
        <xdr:cNvCxnSpPr/>
      </xdr:nvCxnSpPr>
      <xdr:spPr>
        <a:xfrm>
          <a:off x="1143000" y="7696200"/>
          <a:ext cx="37052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44</xdr:row>
      <xdr:rowOff>85725</xdr:rowOff>
    </xdr:from>
    <xdr:to>
      <xdr:col>5</xdr:col>
      <xdr:colOff>2721</xdr:colOff>
      <xdr:row>44</xdr:row>
      <xdr:rowOff>85725</xdr:rowOff>
    </xdr:to>
    <xdr:cxnSp macro="">
      <xdr:nvCxnSpPr>
        <xdr:cNvPr id="9" name="Přímá spojovací čára 4">
          <a:extLst>
            <a:ext uri="{FF2B5EF4-FFF2-40B4-BE49-F238E27FC236}">
              <a16:creationId xmlns:a16="http://schemas.microsoft.com/office/drawing/2014/main" xmlns="" id="{657C8660-4880-413E-BDF3-4E7E2C1D56C2}"/>
            </a:ext>
          </a:extLst>
        </xdr:cNvPr>
        <xdr:cNvCxnSpPr/>
      </xdr:nvCxnSpPr>
      <xdr:spPr>
        <a:xfrm>
          <a:off x="714375" y="7867650"/>
          <a:ext cx="176484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44</xdr:row>
      <xdr:rowOff>76200</xdr:rowOff>
    </xdr:from>
    <xdr:to>
      <xdr:col>11</xdr:col>
      <xdr:colOff>0</xdr:colOff>
      <xdr:row>44</xdr:row>
      <xdr:rowOff>76200</xdr:rowOff>
    </xdr:to>
    <xdr:cxnSp macro="">
      <xdr:nvCxnSpPr>
        <xdr:cNvPr id="10" name="Přímá spojovací čára 4">
          <a:extLst>
            <a:ext uri="{FF2B5EF4-FFF2-40B4-BE49-F238E27FC236}">
              <a16:creationId xmlns:a16="http://schemas.microsoft.com/office/drawing/2014/main" xmlns="" id="{7C473269-FC0B-4A72-8B43-7233DBA77AF0}"/>
            </a:ext>
          </a:extLst>
        </xdr:cNvPr>
        <xdr:cNvCxnSpPr/>
      </xdr:nvCxnSpPr>
      <xdr:spPr>
        <a:xfrm>
          <a:off x="5410200" y="7858125"/>
          <a:ext cx="1123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44</xdr:row>
      <xdr:rowOff>85725</xdr:rowOff>
    </xdr:from>
    <xdr:to>
      <xdr:col>8</xdr:col>
      <xdr:colOff>0</xdr:colOff>
      <xdr:row>44</xdr:row>
      <xdr:rowOff>85725</xdr:rowOff>
    </xdr:to>
    <xdr:cxnSp macro="">
      <xdr:nvCxnSpPr>
        <xdr:cNvPr id="8" name="Přímá spojovací čára 4">
          <a:extLst>
            <a:ext uri="{FF2B5EF4-FFF2-40B4-BE49-F238E27FC236}">
              <a16:creationId xmlns:a16="http://schemas.microsoft.com/office/drawing/2014/main" xmlns="" id="{E3147BA1-C1F9-435C-B8F4-856A24A0317E}"/>
            </a:ext>
          </a:extLst>
        </xdr:cNvPr>
        <xdr:cNvCxnSpPr/>
      </xdr:nvCxnSpPr>
      <xdr:spPr>
        <a:xfrm>
          <a:off x="1143000" y="7524750"/>
          <a:ext cx="37052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45</xdr:row>
      <xdr:rowOff>85725</xdr:rowOff>
    </xdr:from>
    <xdr:to>
      <xdr:col>5</xdr:col>
      <xdr:colOff>2721</xdr:colOff>
      <xdr:row>45</xdr:row>
      <xdr:rowOff>85725</xdr:rowOff>
    </xdr:to>
    <xdr:cxnSp macro="">
      <xdr:nvCxnSpPr>
        <xdr:cNvPr id="9" name="Přímá spojovací čára 4">
          <a:extLst>
            <a:ext uri="{FF2B5EF4-FFF2-40B4-BE49-F238E27FC236}">
              <a16:creationId xmlns:a16="http://schemas.microsoft.com/office/drawing/2014/main" xmlns="" id="{C2427AC7-507F-40B4-AA2E-4162FEBD6B87}"/>
            </a:ext>
          </a:extLst>
        </xdr:cNvPr>
        <xdr:cNvCxnSpPr/>
      </xdr:nvCxnSpPr>
      <xdr:spPr>
        <a:xfrm>
          <a:off x="714375" y="7696200"/>
          <a:ext cx="176484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45</xdr:row>
      <xdr:rowOff>76200</xdr:rowOff>
    </xdr:from>
    <xdr:to>
      <xdr:col>11</xdr:col>
      <xdr:colOff>0</xdr:colOff>
      <xdr:row>45</xdr:row>
      <xdr:rowOff>76200</xdr:rowOff>
    </xdr:to>
    <xdr:cxnSp macro="">
      <xdr:nvCxnSpPr>
        <xdr:cNvPr id="10" name="Přímá spojovací čára 4">
          <a:extLst>
            <a:ext uri="{FF2B5EF4-FFF2-40B4-BE49-F238E27FC236}">
              <a16:creationId xmlns:a16="http://schemas.microsoft.com/office/drawing/2014/main" xmlns="" id="{F4F429F9-3404-4BD0-9B51-E367671C05D3}"/>
            </a:ext>
          </a:extLst>
        </xdr:cNvPr>
        <xdr:cNvCxnSpPr/>
      </xdr:nvCxnSpPr>
      <xdr:spPr>
        <a:xfrm>
          <a:off x="5410200" y="7686675"/>
          <a:ext cx="1123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44</xdr:row>
      <xdr:rowOff>85725</xdr:rowOff>
    </xdr:from>
    <xdr:to>
      <xdr:col>8</xdr:col>
      <xdr:colOff>0</xdr:colOff>
      <xdr:row>44</xdr:row>
      <xdr:rowOff>85725</xdr:rowOff>
    </xdr:to>
    <xdr:cxnSp macro="">
      <xdr:nvCxnSpPr>
        <xdr:cNvPr id="8" name="Přímá spojovací čára 4">
          <a:extLst>
            <a:ext uri="{FF2B5EF4-FFF2-40B4-BE49-F238E27FC236}">
              <a16:creationId xmlns:a16="http://schemas.microsoft.com/office/drawing/2014/main" xmlns="" id="{AEACC2CA-0F3C-45AC-AD81-70299E432909}"/>
            </a:ext>
          </a:extLst>
        </xdr:cNvPr>
        <xdr:cNvCxnSpPr/>
      </xdr:nvCxnSpPr>
      <xdr:spPr>
        <a:xfrm>
          <a:off x="1143000" y="7696200"/>
          <a:ext cx="37052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45</xdr:row>
      <xdr:rowOff>85725</xdr:rowOff>
    </xdr:from>
    <xdr:to>
      <xdr:col>5</xdr:col>
      <xdr:colOff>2721</xdr:colOff>
      <xdr:row>45</xdr:row>
      <xdr:rowOff>85725</xdr:rowOff>
    </xdr:to>
    <xdr:cxnSp macro="">
      <xdr:nvCxnSpPr>
        <xdr:cNvPr id="9" name="Přímá spojovací čára 4">
          <a:extLst>
            <a:ext uri="{FF2B5EF4-FFF2-40B4-BE49-F238E27FC236}">
              <a16:creationId xmlns:a16="http://schemas.microsoft.com/office/drawing/2014/main" xmlns="" id="{34D63EE1-890C-4281-9222-A50C09709883}"/>
            </a:ext>
          </a:extLst>
        </xdr:cNvPr>
        <xdr:cNvCxnSpPr/>
      </xdr:nvCxnSpPr>
      <xdr:spPr>
        <a:xfrm>
          <a:off x="714375" y="7867650"/>
          <a:ext cx="176484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45</xdr:row>
      <xdr:rowOff>76200</xdr:rowOff>
    </xdr:from>
    <xdr:to>
      <xdr:col>11</xdr:col>
      <xdr:colOff>0</xdr:colOff>
      <xdr:row>45</xdr:row>
      <xdr:rowOff>76200</xdr:rowOff>
    </xdr:to>
    <xdr:cxnSp macro="">
      <xdr:nvCxnSpPr>
        <xdr:cNvPr id="10" name="Přímá spojovací čára 4">
          <a:extLst>
            <a:ext uri="{FF2B5EF4-FFF2-40B4-BE49-F238E27FC236}">
              <a16:creationId xmlns:a16="http://schemas.microsoft.com/office/drawing/2014/main" xmlns="" id="{ABEDC7E9-547C-4A40-9B62-27BBE0BC5F3D}"/>
            </a:ext>
          </a:extLst>
        </xdr:cNvPr>
        <xdr:cNvCxnSpPr/>
      </xdr:nvCxnSpPr>
      <xdr:spPr>
        <a:xfrm>
          <a:off x="5410200" y="7858125"/>
          <a:ext cx="1123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43</xdr:row>
      <xdr:rowOff>85725</xdr:rowOff>
    </xdr:from>
    <xdr:to>
      <xdr:col>8</xdr:col>
      <xdr:colOff>0</xdr:colOff>
      <xdr:row>43</xdr:row>
      <xdr:rowOff>85725</xdr:rowOff>
    </xdr:to>
    <xdr:cxnSp macro="">
      <xdr:nvCxnSpPr>
        <xdr:cNvPr id="8" name="Přímá spojovací čára 4">
          <a:extLst>
            <a:ext uri="{FF2B5EF4-FFF2-40B4-BE49-F238E27FC236}">
              <a16:creationId xmlns:a16="http://schemas.microsoft.com/office/drawing/2014/main" xmlns="" id="{C439B945-CEF5-43D3-AC9C-156462BD2B99}"/>
            </a:ext>
          </a:extLst>
        </xdr:cNvPr>
        <xdr:cNvCxnSpPr/>
      </xdr:nvCxnSpPr>
      <xdr:spPr>
        <a:xfrm>
          <a:off x="1143000" y="7696200"/>
          <a:ext cx="37052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44</xdr:row>
      <xdr:rowOff>85725</xdr:rowOff>
    </xdr:from>
    <xdr:to>
      <xdr:col>5</xdr:col>
      <xdr:colOff>2721</xdr:colOff>
      <xdr:row>44</xdr:row>
      <xdr:rowOff>85725</xdr:rowOff>
    </xdr:to>
    <xdr:cxnSp macro="">
      <xdr:nvCxnSpPr>
        <xdr:cNvPr id="9" name="Přímá spojovací čára 4">
          <a:extLst>
            <a:ext uri="{FF2B5EF4-FFF2-40B4-BE49-F238E27FC236}">
              <a16:creationId xmlns:a16="http://schemas.microsoft.com/office/drawing/2014/main" xmlns="" id="{A31EDC05-40E6-4952-A465-BBA11C536C2D}"/>
            </a:ext>
          </a:extLst>
        </xdr:cNvPr>
        <xdr:cNvCxnSpPr/>
      </xdr:nvCxnSpPr>
      <xdr:spPr>
        <a:xfrm>
          <a:off x="714375" y="7867650"/>
          <a:ext cx="176484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44</xdr:row>
      <xdr:rowOff>76200</xdr:rowOff>
    </xdr:from>
    <xdr:to>
      <xdr:col>11</xdr:col>
      <xdr:colOff>0</xdr:colOff>
      <xdr:row>44</xdr:row>
      <xdr:rowOff>76200</xdr:rowOff>
    </xdr:to>
    <xdr:cxnSp macro="">
      <xdr:nvCxnSpPr>
        <xdr:cNvPr id="10" name="Přímá spojovací čára 4">
          <a:extLst>
            <a:ext uri="{FF2B5EF4-FFF2-40B4-BE49-F238E27FC236}">
              <a16:creationId xmlns:a16="http://schemas.microsoft.com/office/drawing/2014/main" xmlns="" id="{76CC1137-A05F-4674-8029-E04100CC2D27}"/>
            </a:ext>
          </a:extLst>
        </xdr:cNvPr>
        <xdr:cNvCxnSpPr/>
      </xdr:nvCxnSpPr>
      <xdr:spPr>
        <a:xfrm>
          <a:off x="5410200" y="7858125"/>
          <a:ext cx="1123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>
    <tabColor theme="1"/>
  </sheetPr>
  <dimension ref="A1:E33"/>
  <sheetViews>
    <sheetView workbookViewId="0">
      <selection activeCell="D33" sqref="D33"/>
    </sheetView>
  </sheetViews>
  <sheetFormatPr defaultColWidth="9.140625" defaultRowHeight="15"/>
  <cols>
    <col min="1" max="1" width="7.140625" style="21" customWidth="1"/>
    <col min="2" max="2" width="7.28515625" style="21" customWidth="1"/>
    <col min="3" max="3" width="11.5703125" style="21" bestFit="1" customWidth="1"/>
    <col min="4" max="4" width="9.85546875" style="21" bestFit="1" customWidth="1"/>
    <col min="5" max="5" width="10.140625" style="21" bestFit="1" customWidth="1"/>
    <col min="6" max="16384" width="9.140625" style="21"/>
  </cols>
  <sheetData>
    <row r="1" spans="1:5">
      <c r="A1" s="186" t="s">
        <v>7</v>
      </c>
      <c r="B1" s="186"/>
      <c r="C1" s="187" t="s">
        <v>8</v>
      </c>
      <c r="D1" s="186" t="s">
        <v>0</v>
      </c>
      <c r="E1" s="20"/>
    </row>
    <row r="2" spans="1:5">
      <c r="A2" s="22" t="s">
        <v>2</v>
      </c>
      <c r="B2" s="22" t="s">
        <v>3</v>
      </c>
      <c r="C2" s="187"/>
      <c r="D2" s="186"/>
      <c r="E2" s="20"/>
    </row>
    <row r="3" spans="1:5">
      <c r="A3" s="23" t="e">
        <f>HOUR(#REF!)+MINUTE(#REF!)/60</f>
        <v>#REF!</v>
      </c>
      <c r="B3" s="23" t="e">
        <f>HOUR(#REF!)+MINUTE(#REF!)/60</f>
        <v>#REF!</v>
      </c>
      <c r="C3" s="23" t="e">
        <f t="shared" ref="C3:C33" si="0">(B3)-(A3)</f>
        <v>#REF!</v>
      </c>
      <c r="D3" s="24" t="e">
        <f>C3*#REF!</f>
        <v>#REF!</v>
      </c>
      <c r="E3" s="20"/>
    </row>
    <row r="4" spans="1:5">
      <c r="A4" s="23" t="e">
        <f>HOUR(#REF!)+MINUTE(#REF!)/60</f>
        <v>#REF!</v>
      </c>
      <c r="B4" s="23" t="e">
        <f>HOUR(#REF!)+MINUTE(#REF!)/60</f>
        <v>#REF!</v>
      </c>
      <c r="C4" s="23" t="e">
        <f t="shared" si="0"/>
        <v>#REF!</v>
      </c>
      <c r="D4" s="24" t="e">
        <f>C4*#REF!</f>
        <v>#REF!</v>
      </c>
      <c r="E4" s="20"/>
    </row>
    <row r="5" spans="1:5">
      <c r="A5" s="23" t="e">
        <f>HOUR(#REF!)+MINUTE(#REF!)/60</f>
        <v>#REF!</v>
      </c>
      <c r="B5" s="23" t="e">
        <f>HOUR(#REF!)+MINUTE(#REF!)/60</f>
        <v>#REF!</v>
      </c>
      <c r="C5" s="23" t="e">
        <f t="shared" si="0"/>
        <v>#REF!</v>
      </c>
      <c r="D5" s="24" t="e">
        <f>C5*#REF!</f>
        <v>#REF!</v>
      </c>
      <c r="E5" s="20"/>
    </row>
    <row r="6" spans="1:5">
      <c r="A6" s="23" t="e">
        <f>HOUR(#REF!)+MINUTE(#REF!)/60</f>
        <v>#REF!</v>
      </c>
      <c r="B6" s="23" t="e">
        <f>HOUR(#REF!)+MINUTE(#REF!)/60</f>
        <v>#REF!</v>
      </c>
      <c r="C6" s="23" t="e">
        <f t="shared" si="0"/>
        <v>#REF!</v>
      </c>
      <c r="D6" s="24" t="e">
        <f>C6*#REF!</f>
        <v>#REF!</v>
      </c>
      <c r="E6" s="20"/>
    </row>
    <row r="7" spans="1:5">
      <c r="A7" s="23" t="e">
        <f>HOUR(#REF!)+MINUTE(#REF!)/60</f>
        <v>#REF!</v>
      </c>
      <c r="B7" s="23" t="e">
        <f>HOUR(#REF!)+MINUTE(#REF!)/60</f>
        <v>#REF!</v>
      </c>
      <c r="C7" s="23" t="e">
        <f t="shared" si="0"/>
        <v>#REF!</v>
      </c>
      <c r="D7" s="24" t="e">
        <f>C7*#REF!</f>
        <v>#REF!</v>
      </c>
      <c r="E7" s="20"/>
    </row>
    <row r="8" spans="1:5">
      <c r="A8" s="23" t="e">
        <f>HOUR(#REF!)+MINUTE(#REF!)/60</f>
        <v>#REF!</v>
      </c>
      <c r="B8" s="23" t="e">
        <f>HOUR(#REF!)+MINUTE(#REF!)/60</f>
        <v>#REF!</v>
      </c>
      <c r="C8" s="23" t="e">
        <f t="shared" si="0"/>
        <v>#REF!</v>
      </c>
      <c r="D8" s="24" t="e">
        <f>C8*#REF!</f>
        <v>#REF!</v>
      </c>
      <c r="E8" s="20"/>
    </row>
    <row r="9" spans="1:5">
      <c r="A9" s="23" t="e">
        <f>HOUR(#REF!)+MINUTE(#REF!)/60</f>
        <v>#REF!</v>
      </c>
      <c r="B9" s="23" t="e">
        <f>HOUR(#REF!)+MINUTE(#REF!)/60</f>
        <v>#REF!</v>
      </c>
      <c r="C9" s="23" t="e">
        <f t="shared" si="0"/>
        <v>#REF!</v>
      </c>
      <c r="D9" s="24" t="e">
        <f>C9*#REF!</f>
        <v>#REF!</v>
      </c>
      <c r="E9" s="20"/>
    </row>
    <row r="10" spans="1:5">
      <c r="A10" s="23" t="e">
        <f>HOUR(#REF!)+MINUTE(#REF!)/60</f>
        <v>#REF!</v>
      </c>
      <c r="B10" s="23" t="e">
        <f>HOUR(#REF!)+MINUTE(#REF!)/60</f>
        <v>#REF!</v>
      </c>
      <c r="C10" s="23" t="e">
        <f t="shared" si="0"/>
        <v>#REF!</v>
      </c>
      <c r="D10" s="24" t="e">
        <f>C10*#REF!</f>
        <v>#REF!</v>
      </c>
      <c r="E10" s="20"/>
    </row>
    <row r="11" spans="1:5">
      <c r="A11" s="23" t="e">
        <f>HOUR(#REF!)+MINUTE(#REF!)/60</f>
        <v>#REF!</v>
      </c>
      <c r="B11" s="23" t="e">
        <f>HOUR(#REF!)+MINUTE(#REF!)/60</f>
        <v>#REF!</v>
      </c>
      <c r="C11" s="23" t="e">
        <f t="shared" si="0"/>
        <v>#REF!</v>
      </c>
      <c r="D11" s="24" t="e">
        <f>C11*#REF!</f>
        <v>#REF!</v>
      </c>
      <c r="E11" s="20"/>
    </row>
    <row r="12" spans="1:5">
      <c r="A12" s="23" t="e">
        <f>HOUR(#REF!)+MINUTE(#REF!)/60</f>
        <v>#REF!</v>
      </c>
      <c r="B12" s="23" t="e">
        <f>HOUR(#REF!)+MINUTE(#REF!)/60</f>
        <v>#REF!</v>
      </c>
      <c r="C12" s="23" t="e">
        <f t="shared" si="0"/>
        <v>#REF!</v>
      </c>
      <c r="D12" s="24" t="e">
        <f>C12*#REF!</f>
        <v>#REF!</v>
      </c>
      <c r="E12" s="20"/>
    </row>
    <row r="13" spans="1:5">
      <c r="A13" s="23" t="e">
        <f>HOUR(#REF!)+MINUTE(#REF!)/60</f>
        <v>#REF!</v>
      </c>
      <c r="B13" s="23" t="e">
        <f>HOUR(#REF!)+MINUTE(#REF!)/60</f>
        <v>#REF!</v>
      </c>
      <c r="C13" s="23" t="e">
        <f t="shared" si="0"/>
        <v>#REF!</v>
      </c>
      <c r="D13" s="24" t="e">
        <f>C13*#REF!</f>
        <v>#REF!</v>
      </c>
      <c r="E13" s="20"/>
    </row>
    <row r="14" spans="1:5">
      <c r="A14" s="23" t="e">
        <f>HOUR(#REF!)+MINUTE(#REF!)/60</f>
        <v>#REF!</v>
      </c>
      <c r="B14" s="23" t="e">
        <f>HOUR(#REF!)+MINUTE(#REF!)/60</f>
        <v>#REF!</v>
      </c>
      <c r="C14" s="23" t="e">
        <f t="shared" si="0"/>
        <v>#REF!</v>
      </c>
      <c r="D14" s="24" t="e">
        <f>C14*#REF!</f>
        <v>#REF!</v>
      </c>
      <c r="E14" s="20"/>
    </row>
    <row r="15" spans="1:5">
      <c r="A15" s="23" t="e">
        <f>HOUR(#REF!)+MINUTE(#REF!)/60</f>
        <v>#REF!</v>
      </c>
      <c r="B15" s="23" t="e">
        <f>HOUR(#REF!)+MINUTE(#REF!)/60</f>
        <v>#REF!</v>
      </c>
      <c r="C15" s="23" t="e">
        <f t="shared" si="0"/>
        <v>#REF!</v>
      </c>
      <c r="D15" s="24" t="e">
        <f>C15*#REF!</f>
        <v>#REF!</v>
      </c>
      <c r="E15" s="20"/>
    </row>
    <row r="16" spans="1:5">
      <c r="A16" s="23" t="e">
        <f>HOUR(#REF!)+MINUTE(#REF!)/60</f>
        <v>#REF!</v>
      </c>
      <c r="B16" s="23" t="e">
        <f>HOUR(#REF!)+MINUTE(#REF!)/60</f>
        <v>#REF!</v>
      </c>
      <c r="C16" s="23" t="e">
        <f t="shared" si="0"/>
        <v>#REF!</v>
      </c>
      <c r="D16" s="24" t="e">
        <f>C16*#REF!</f>
        <v>#REF!</v>
      </c>
      <c r="E16" s="20"/>
    </row>
    <row r="17" spans="1:5">
      <c r="A17" s="23" t="e">
        <f>HOUR(#REF!)+MINUTE(#REF!)/60</f>
        <v>#REF!</v>
      </c>
      <c r="B17" s="23" t="e">
        <f>HOUR(#REF!)+MINUTE(#REF!)/60</f>
        <v>#REF!</v>
      </c>
      <c r="C17" s="23" t="e">
        <f t="shared" si="0"/>
        <v>#REF!</v>
      </c>
      <c r="D17" s="24" t="e">
        <f>C17*#REF!</f>
        <v>#REF!</v>
      </c>
      <c r="E17" s="20"/>
    </row>
    <row r="18" spans="1:5">
      <c r="A18" s="23" t="e">
        <f>HOUR(#REF!)+MINUTE(#REF!)/60</f>
        <v>#REF!</v>
      </c>
      <c r="B18" s="23" t="e">
        <f>HOUR(#REF!)+MINUTE(#REF!)/60</f>
        <v>#REF!</v>
      </c>
      <c r="C18" s="23" t="e">
        <f t="shared" si="0"/>
        <v>#REF!</v>
      </c>
      <c r="D18" s="24" t="e">
        <f>C18*#REF!</f>
        <v>#REF!</v>
      </c>
      <c r="E18" s="20"/>
    </row>
    <row r="19" spans="1:5">
      <c r="A19" s="23" t="e">
        <f>HOUR(#REF!)+MINUTE(#REF!)/60</f>
        <v>#REF!</v>
      </c>
      <c r="B19" s="23" t="e">
        <f>HOUR(#REF!)+MINUTE(#REF!)/60</f>
        <v>#REF!</v>
      </c>
      <c r="C19" s="23" t="e">
        <f t="shared" si="0"/>
        <v>#REF!</v>
      </c>
      <c r="D19" s="24" t="e">
        <f>C19*#REF!</f>
        <v>#REF!</v>
      </c>
      <c r="E19" s="20"/>
    </row>
    <row r="20" spans="1:5">
      <c r="A20" s="23" t="e">
        <f>HOUR(#REF!)+MINUTE(#REF!)/60</f>
        <v>#REF!</v>
      </c>
      <c r="B20" s="23" t="e">
        <f>HOUR(#REF!)+MINUTE(#REF!)/60</f>
        <v>#REF!</v>
      </c>
      <c r="C20" s="23" t="e">
        <f t="shared" si="0"/>
        <v>#REF!</v>
      </c>
      <c r="D20" s="24" t="e">
        <f>C20*#REF!</f>
        <v>#REF!</v>
      </c>
      <c r="E20" s="20"/>
    </row>
    <row r="21" spans="1:5">
      <c r="A21" s="23" t="e">
        <f>HOUR(#REF!)+MINUTE(#REF!)/60</f>
        <v>#REF!</v>
      </c>
      <c r="B21" s="23" t="e">
        <f>HOUR(#REF!)+MINUTE(#REF!)/60</f>
        <v>#REF!</v>
      </c>
      <c r="C21" s="23" t="e">
        <f t="shared" si="0"/>
        <v>#REF!</v>
      </c>
      <c r="D21" s="24" t="e">
        <f>C21*#REF!</f>
        <v>#REF!</v>
      </c>
      <c r="E21" s="20"/>
    </row>
    <row r="22" spans="1:5">
      <c r="A22" s="23" t="e">
        <f>HOUR(#REF!)+MINUTE(#REF!)/60</f>
        <v>#REF!</v>
      </c>
      <c r="B22" s="23" t="e">
        <f>HOUR(#REF!)+MINUTE(#REF!)/60</f>
        <v>#REF!</v>
      </c>
      <c r="C22" s="23" t="e">
        <f t="shared" si="0"/>
        <v>#REF!</v>
      </c>
      <c r="D22" s="24" t="e">
        <f>C22*#REF!</f>
        <v>#REF!</v>
      </c>
      <c r="E22" s="20"/>
    </row>
    <row r="23" spans="1:5">
      <c r="A23" s="23" t="e">
        <f>HOUR(#REF!)+MINUTE(#REF!)/60</f>
        <v>#REF!</v>
      </c>
      <c r="B23" s="23" t="e">
        <f>HOUR(#REF!)+MINUTE(#REF!)/60</f>
        <v>#REF!</v>
      </c>
      <c r="C23" s="23" t="e">
        <f t="shared" si="0"/>
        <v>#REF!</v>
      </c>
      <c r="D23" s="24" t="e">
        <f>C23*#REF!</f>
        <v>#REF!</v>
      </c>
      <c r="E23" s="20"/>
    </row>
    <row r="24" spans="1:5">
      <c r="A24" s="23" t="e">
        <f>HOUR(#REF!)+MINUTE(#REF!)/60</f>
        <v>#REF!</v>
      </c>
      <c r="B24" s="23" t="e">
        <f>HOUR(#REF!)+MINUTE(#REF!)/60</f>
        <v>#REF!</v>
      </c>
      <c r="C24" s="23" t="e">
        <f t="shared" si="0"/>
        <v>#REF!</v>
      </c>
      <c r="D24" s="24" t="e">
        <f>C24*#REF!</f>
        <v>#REF!</v>
      </c>
      <c r="E24" s="20"/>
    </row>
    <row r="25" spans="1:5">
      <c r="A25" s="23" t="e">
        <f>HOUR(#REF!)+MINUTE(#REF!)/60</f>
        <v>#REF!</v>
      </c>
      <c r="B25" s="23" t="e">
        <f>HOUR(#REF!)+MINUTE(#REF!)/60</f>
        <v>#REF!</v>
      </c>
      <c r="C25" s="23" t="e">
        <f t="shared" si="0"/>
        <v>#REF!</v>
      </c>
      <c r="D25" s="24" t="e">
        <f>C25*#REF!</f>
        <v>#REF!</v>
      </c>
      <c r="E25" s="20"/>
    </row>
    <row r="26" spans="1:5">
      <c r="A26" s="23" t="e">
        <f>HOUR(#REF!)+MINUTE(#REF!)/60</f>
        <v>#REF!</v>
      </c>
      <c r="B26" s="23" t="e">
        <f>HOUR(#REF!)+MINUTE(#REF!)/60</f>
        <v>#REF!</v>
      </c>
      <c r="C26" s="23" t="e">
        <f t="shared" si="0"/>
        <v>#REF!</v>
      </c>
      <c r="D26" s="24" t="e">
        <f>C26*#REF!</f>
        <v>#REF!</v>
      </c>
      <c r="E26" s="20"/>
    </row>
    <row r="27" spans="1:5">
      <c r="A27" s="23" t="e">
        <f>HOUR(#REF!)+MINUTE(#REF!)/60</f>
        <v>#REF!</v>
      </c>
      <c r="B27" s="23" t="e">
        <f>HOUR(#REF!)+MINUTE(#REF!)/60</f>
        <v>#REF!</v>
      </c>
      <c r="C27" s="23" t="e">
        <f t="shared" si="0"/>
        <v>#REF!</v>
      </c>
      <c r="D27" s="24" t="e">
        <f>C27*#REF!</f>
        <v>#REF!</v>
      </c>
      <c r="E27" s="20"/>
    </row>
    <row r="28" spans="1:5">
      <c r="A28" s="23" t="e">
        <f>HOUR(#REF!)+MINUTE(#REF!)/60</f>
        <v>#REF!</v>
      </c>
      <c r="B28" s="23" t="e">
        <f>HOUR(#REF!)+MINUTE(#REF!)/60</f>
        <v>#REF!</v>
      </c>
      <c r="C28" s="23" t="e">
        <f t="shared" si="0"/>
        <v>#REF!</v>
      </c>
      <c r="D28" s="24" t="e">
        <f>C28*#REF!</f>
        <v>#REF!</v>
      </c>
      <c r="E28" s="20"/>
    </row>
    <row r="29" spans="1:5">
      <c r="A29" s="23" t="e">
        <f>HOUR(#REF!)+MINUTE(#REF!)/60</f>
        <v>#REF!</v>
      </c>
      <c r="B29" s="23" t="e">
        <f>HOUR(#REF!)+MINUTE(#REF!)/60</f>
        <v>#REF!</v>
      </c>
      <c r="C29" s="23" t="e">
        <f t="shared" si="0"/>
        <v>#REF!</v>
      </c>
      <c r="D29" s="24" t="e">
        <f>C29*#REF!</f>
        <v>#REF!</v>
      </c>
      <c r="E29" s="20"/>
    </row>
    <row r="30" spans="1:5">
      <c r="A30" s="23" t="e">
        <f>HOUR(#REF!)+MINUTE(#REF!)/60</f>
        <v>#REF!</v>
      </c>
      <c r="B30" s="23" t="e">
        <f>HOUR(#REF!)+MINUTE(#REF!)/60</f>
        <v>#REF!</v>
      </c>
      <c r="C30" s="23" t="e">
        <f t="shared" si="0"/>
        <v>#REF!</v>
      </c>
      <c r="D30" s="24" t="e">
        <f>C30*#REF!</f>
        <v>#REF!</v>
      </c>
      <c r="E30" s="20"/>
    </row>
    <row r="31" spans="1:5">
      <c r="A31" s="23" t="e">
        <f>HOUR(#REF!)+MINUTE(#REF!)/60</f>
        <v>#REF!</v>
      </c>
      <c r="B31" s="23" t="e">
        <f>HOUR(#REF!)+MINUTE(#REF!)/60</f>
        <v>#REF!</v>
      </c>
      <c r="C31" s="23" t="e">
        <f t="shared" si="0"/>
        <v>#REF!</v>
      </c>
      <c r="D31" s="24" t="e">
        <f>C31*#REF!</f>
        <v>#REF!</v>
      </c>
      <c r="E31" s="20"/>
    </row>
    <row r="32" spans="1:5">
      <c r="A32" s="23" t="e">
        <f>HOUR(#REF!)+MINUTE(#REF!)/60</f>
        <v>#REF!</v>
      </c>
      <c r="B32" s="23" t="e">
        <f>HOUR(#REF!)+MINUTE(#REF!)/60</f>
        <v>#REF!</v>
      </c>
      <c r="C32" s="23" t="e">
        <f t="shared" si="0"/>
        <v>#REF!</v>
      </c>
      <c r="D32" s="24" t="e">
        <f>C32*#REF!</f>
        <v>#REF!</v>
      </c>
      <c r="E32" s="20"/>
    </row>
    <row r="33" spans="1:4">
      <c r="A33" s="23" t="e">
        <f>HOUR(#REF!)+MINUTE(#REF!)/60</f>
        <v>#REF!</v>
      </c>
      <c r="B33" s="23" t="e">
        <f>HOUR(#REF!)+MINUTE(#REF!)/60</f>
        <v>#REF!</v>
      </c>
      <c r="C33" s="23" t="e">
        <f t="shared" si="0"/>
        <v>#REF!</v>
      </c>
      <c r="D33" s="24" t="e">
        <f>C33*#REF!</f>
        <v>#REF!</v>
      </c>
    </row>
  </sheetData>
  <mergeCells count="3">
    <mergeCell ref="A1:B1"/>
    <mergeCell ref="C1:C2"/>
    <mergeCell ref="D1:D2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7">
    <pageSetUpPr fitToPage="1"/>
  </sheetPr>
  <dimension ref="A1:L69"/>
  <sheetViews>
    <sheetView zoomScaleNormal="100" workbookViewId="0">
      <selection activeCell="J43" sqref="J43:L43"/>
    </sheetView>
  </sheetViews>
  <sheetFormatPr defaultColWidth="9.140625" defaultRowHeight="15"/>
  <cols>
    <col min="1" max="1" width="4.28515625" style="39" customWidth="1"/>
    <col min="2" max="4" width="6.42578125" style="39" customWidth="1"/>
    <col min="5" max="7" width="13.5703125" style="39" customWidth="1"/>
    <col min="8" max="11" width="8.42578125" style="39" customWidth="1"/>
    <col min="12" max="12" width="0.7109375" style="39" customWidth="1"/>
    <col min="13" max="16384" width="9.140625" style="38"/>
  </cols>
  <sheetData>
    <row r="1" spans="1:12" ht="18.75" customHeight="1">
      <c r="E1" s="222" t="s">
        <v>18</v>
      </c>
      <c r="F1" s="222"/>
      <c r="G1" s="223" t="s">
        <v>40</v>
      </c>
      <c r="H1" s="223"/>
      <c r="I1" s="44"/>
    </row>
    <row r="2" spans="1:12" ht="13.5" customHeight="1"/>
    <row r="3" spans="1:12" ht="13.5" customHeight="1">
      <c r="A3" s="220" t="s">
        <v>21</v>
      </c>
      <c r="B3" s="220"/>
      <c r="C3" s="220"/>
      <c r="D3" s="220"/>
      <c r="E3" s="220"/>
      <c r="F3" s="220"/>
      <c r="G3" s="220"/>
      <c r="H3" s="221"/>
      <c r="I3" s="221"/>
      <c r="J3" s="221"/>
      <c r="K3" s="4"/>
      <c r="L3" s="4"/>
    </row>
    <row r="4" spans="1:12" ht="13.5" customHeight="1">
      <c r="A4" s="220" t="s">
        <v>22</v>
      </c>
      <c r="B4" s="220"/>
      <c r="C4" s="220"/>
      <c r="D4" s="220"/>
      <c r="E4" s="220"/>
      <c r="F4" s="220"/>
      <c r="G4" s="220"/>
      <c r="H4" s="221"/>
      <c r="I4" s="221"/>
      <c r="J4" s="221"/>
      <c r="K4" s="4"/>
      <c r="L4" s="4"/>
    </row>
    <row r="5" spans="1:12" ht="13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3.5" customHeight="1">
      <c r="A6" s="182" t="s">
        <v>16</v>
      </c>
      <c r="B6" s="182"/>
      <c r="C6" s="182"/>
      <c r="D6" s="212"/>
      <c r="E6" s="212"/>
      <c r="F6" s="183" t="s">
        <v>17</v>
      </c>
      <c r="G6" s="183"/>
      <c r="H6" s="212"/>
      <c r="I6" s="212"/>
      <c r="J6" s="212"/>
      <c r="K6" s="5"/>
      <c r="L6" s="5"/>
    </row>
    <row r="7" spans="1:12" ht="13.5" customHeight="1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3.5" customHeight="1">
      <c r="A8" s="168" t="s">
        <v>6</v>
      </c>
      <c r="B8" s="169"/>
      <c r="C8" s="172" t="s">
        <v>7</v>
      </c>
      <c r="D8" s="173"/>
      <c r="E8" s="174" t="s">
        <v>8</v>
      </c>
      <c r="F8" s="215" t="s">
        <v>4</v>
      </c>
      <c r="G8" s="166" t="s">
        <v>0</v>
      </c>
      <c r="H8" s="240" t="s">
        <v>1</v>
      </c>
      <c r="I8" s="184"/>
      <c r="J8" s="184"/>
      <c r="K8" s="184"/>
      <c r="L8" s="185"/>
    </row>
    <row r="9" spans="1:12" ht="13.5" customHeight="1" thickBot="1">
      <c r="A9" s="170"/>
      <c r="B9" s="171"/>
      <c r="C9" s="61" t="s">
        <v>2</v>
      </c>
      <c r="D9" s="56" t="s">
        <v>3</v>
      </c>
      <c r="E9" s="175"/>
      <c r="F9" s="239"/>
      <c r="G9" s="167"/>
      <c r="H9" s="241"/>
      <c r="I9" s="242"/>
      <c r="J9" s="242"/>
      <c r="K9" s="242"/>
      <c r="L9" s="243"/>
    </row>
    <row r="10" spans="1:12" ht="13.5" customHeight="1">
      <c r="A10" s="66" t="s">
        <v>13</v>
      </c>
      <c r="B10" s="117">
        <v>1</v>
      </c>
      <c r="C10" s="147"/>
      <c r="D10" s="92"/>
      <c r="E10" s="27">
        <f t="shared" ref="E10:E12" si="0">D10-C10</f>
        <v>0</v>
      </c>
      <c r="F10" s="99"/>
      <c r="G10" s="28">
        <f>Vzorce_5!D3</f>
        <v>0</v>
      </c>
      <c r="H10" s="271"/>
      <c r="I10" s="272"/>
      <c r="J10" s="272"/>
      <c r="K10" s="272"/>
      <c r="L10" s="273"/>
    </row>
    <row r="11" spans="1:12" ht="13.5" customHeight="1">
      <c r="A11" s="9" t="s">
        <v>14</v>
      </c>
      <c r="B11" s="104">
        <v>2</v>
      </c>
      <c r="C11" s="127"/>
      <c r="D11" s="96"/>
      <c r="E11" s="13">
        <f t="shared" si="0"/>
        <v>0</v>
      </c>
      <c r="F11" s="101"/>
      <c r="G11" s="25">
        <f>Vzorce_5!D4</f>
        <v>0</v>
      </c>
      <c r="H11" s="230"/>
      <c r="I11" s="231"/>
      <c r="J11" s="231"/>
      <c r="K11" s="231"/>
      <c r="L11" s="232"/>
    </row>
    <row r="12" spans="1:12" ht="13.5" customHeight="1">
      <c r="A12" s="9" t="s">
        <v>15</v>
      </c>
      <c r="B12" s="104">
        <v>3</v>
      </c>
      <c r="C12" s="127"/>
      <c r="D12" s="96"/>
      <c r="E12" s="13">
        <f t="shared" si="0"/>
        <v>0</v>
      </c>
      <c r="F12" s="101"/>
      <c r="G12" s="25">
        <f>Vzorce_5!D5</f>
        <v>0</v>
      </c>
      <c r="H12" s="230"/>
      <c r="I12" s="231"/>
      <c r="J12" s="231"/>
      <c r="K12" s="231"/>
      <c r="L12" s="232"/>
    </row>
    <row r="13" spans="1:12" ht="13.5" customHeight="1">
      <c r="A13" s="51" t="s">
        <v>9</v>
      </c>
      <c r="B13" s="105">
        <v>4</v>
      </c>
      <c r="C13" s="146"/>
      <c r="D13" s="94"/>
      <c r="E13" s="12">
        <f t="shared" ref="E13:E40" si="1">D13-C13</f>
        <v>0</v>
      </c>
      <c r="F13" s="100"/>
      <c r="G13" s="16">
        <f>Vzorce_5!D6</f>
        <v>0</v>
      </c>
      <c r="H13" s="224"/>
      <c r="I13" s="225"/>
      <c r="J13" s="225"/>
      <c r="K13" s="225"/>
      <c r="L13" s="226"/>
    </row>
    <row r="14" spans="1:12" ht="13.5" customHeight="1">
      <c r="A14" s="52" t="s">
        <v>10</v>
      </c>
      <c r="B14" s="105">
        <v>5</v>
      </c>
      <c r="C14" s="146"/>
      <c r="D14" s="94"/>
      <c r="E14" s="12">
        <f t="shared" si="1"/>
        <v>0</v>
      </c>
      <c r="F14" s="100"/>
      <c r="G14" s="16">
        <f>Vzorce_5!D7</f>
        <v>0</v>
      </c>
      <c r="H14" s="224"/>
      <c r="I14" s="225"/>
      <c r="J14" s="225"/>
      <c r="K14" s="225"/>
      <c r="L14" s="226"/>
    </row>
    <row r="15" spans="1:12" ht="13.5" customHeight="1">
      <c r="A15" s="51" t="s">
        <v>11</v>
      </c>
      <c r="B15" s="105">
        <v>6</v>
      </c>
      <c r="C15" s="146"/>
      <c r="D15" s="94"/>
      <c r="E15" s="12">
        <f t="shared" si="1"/>
        <v>0</v>
      </c>
      <c r="F15" s="100"/>
      <c r="G15" s="16">
        <f>Vzorce_5!D8</f>
        <v>0</v>
      </c>
      <c r="H15" s="224"/>
      <c r="I15" s="225"/>
      <c r="J15" s="225"/>
      <c r="K15" s="225"/>
      <c r="L15" s="226"/>
    </row>
    <row r="16" spans="1:12" ht="13.5" customHeight="1">
      <c r="A16" s="51" t="s">
        <v>12</v>
      </c>
      <c r="B16" s="105">
        <v>7</v>
      </c>
      <c r="C16" s="146"/>
      <c r="D16" s="94"/>
      <c r="E16" s="12">
        <f t="shared" si="1"/>
        <v>0</v>
      </c>
      <c r="F16" s="100"/>
      <c r="G16" s="16">
        <f>Vzorce_5!D9</f>
        <v>0</v>
      </c>
      <c r="H16" s="224"/>
      <c r="I16" s="225"/>
      <c r="J16" s="225"/>
      <c r="K16" s="225"/>
      <c r="L16" s="226"/>
    </row>
    <row r="17" spans="1:12" ht="13.5" customHeight="1">
      <c r="A17" s="53" t="s">
        <v>13</v>
      </c>
      <c r="B17" s="112">
        <v>8</v>
      </c>
      <c r="C17" s="128"/>
      <c r="D17" s="114"/>
      <c r="E17" s="35">
        <f t="shared" si="1"/>
        <v>0</v>
      </c>
      <c r="F17" s="116"/>
      <c r="G17" s="36">
        <f>Vzorce_5!D10</f>
        <v>0</v>
      </c>
      <c r="H17" s="259"/>
      <c r="I17" s="260"/>
      <c r="J17" s="260"/>
      <c r="K17" s="260"/>
      <c r="L17" s="261"/>
    </row>
    <row r="18" spans="1:12" ht="13.5" customHeight="1">
      <c r="A18" s="9" t="s">
        <v>14</v>
      </c>
      <c r="B18" s="104">
        <v>9</v>
      </c>
      <c r="C18" s="127"/>
      <c r="D18" s="96"/>
      <c r="E18" s="13">
        <f t="shared" si="1"/>
        <v>0</v>
      </c>
      <c r="F18" s="101"/>
      <c r="G18" s="25">
        <f>Vzorce_5!D11</f>
        <v>0</v>
      </c>
      <c r="H18" s="230"/>
      <c r="I18" s="231"/>
      <c r="J18" s="231"/>
      <c r="K18" s="231"/>
      <c r="L18" s="232"/>
    </row>
    <row r="19" spans="1:12" ht="13.5" customHeight="1">
      <c r="A19" s="9" t="s">
        <v>15</v>
      </c>
      <c r="B19" s="104">
        <v>10</v>
      </c>
      <c r="C19" s="127"/>
      <c r="D19" s="96"/>
      <c r="E19" s="13">
        <f t="shared" si="1"/>
        <v>0</v>
      </c>
      <c r="F19" s="101"/>
      <c r="G19" s="25">
        <f>Vzorce_5!D12</f>
        <v>0</v>
      </c>
      <c r="H19" s="230"/>
      <c r="I19" s="231"/>
      <c r="J19" s="231"/>
      <c r="K19" s="231"/>
      <c r="L19" s="232"/>
    </row>
    <row r="20" spans="1:12" ht="13.5" customHeight="1">
      <c r="A20" s="51" t="s">
        <v>9</v>
      </c>
      <c r="B20" s="105">
        <v>11</v>
      </c>
      <c r="C20" s="146"/>
      <c r="D20" s="94"/>
      <c r="E20" s="12">
        <f t="shared" si="1"/>
        <v>0</v>
      </c>
      <c r="F20" s="100"/>
      <c r="G20" s="16">
        <f>Vzorce_5!D13</f>
        <v>0</v>
      </c>
      <c r="H20" s="224"/>
      <c r="I20" s="225"/>
      <c r="J20" s="225"/>
      <c r="K20" s="225"/>
      <c r="L20" s="226"/>
    </row>
    <row r="21" spans="1:12" ht="13.5" customHeight="1">
      <c r="A21" s="52" t="s">
        <v>10</v>
      </c>
      <c r="B21" s="105">
        <v>12</v>
      </c>
      <c r="C21" s="146"/>
      <c r="D21" s="94"/>
      <c r="E21" s="12">
        <f t="shared" si="1"/>
        <v>0</v>
      </c>
      <c r="F21" s="100"/>
      <c r="G21" s="16">
        <f>Vzorce_5!D14</f>
        <v>0</v>
      </c>
      <c r="H21" s="224"/>
      <c r="I21" s="225"/>
      <c r="J21" s="225"/>
      <c r="K21" s="225"/>
      <c r="L21" s="226"/>
    </row>
    <row r="22" spans="1:12" ht="13.5" customHeight="1">
      <c r="A22" s="51" t="s">
        <v>11</v>
      </c>
      <c r="B22" s="105">
        <v>13</v>
      </c>
      <c r="C22" s="146"/>
      <c r="D22" s="94"/>
      <c r="E22" s="12">
        <f t="shared" si="1"/>
        <v>0</v>
      </c>
      <c r="F22" s="100"/>
      <c r="G22" s="16">
        <f>Vzorce_5!D15</f>
        <v>0</v>
      </c>
      <c r="H22" s="224"/>
      <c r="I22" s="225"/>
      <c r="J22" s="225"/>
      <c r="K22" s="225"/>
      <c r="L22" s="226"/>
    </row>
    <row r="23" spans="1:12" ht="13.5" customHeight="1">
      <c r="A23" s="51" t="s">
        <v>12</v>
      </c>
      <c r="B23" s="105">
        <v>14</v>
      </c>
      <c r="C23" s="146"/>
      <c r="D23" s="94"/>
      <c r="E23" s="12">
        <f t="shared" si="1"/>
        <v>0</v>
      </c>
      <c r="F23" s="100"/>
      <c r="G23" s="16">
        <f>Vzorce_5!D16</f>
        <v>0</v>
      </c>
      <c r="H23" s="224"/>
      <c r="I23" s="225"/>
      <c r="J23" s="225"/>
      <c r="K23" s="225"/>
      <c r="L23" s="226"/>
    </row>
    <row r="24" spans="1:12" ht="13.5" customHeight="1">
      <c r="A24" s="51" t="s">
        <v>13</v>
      </c>
      <c r="B24" s="105">
        <v>15</v>
      </c>
      <c r="C24" s="146"/>
      <c r="D24" s="94"/>
      <c r="E24" s="12">
        <f t="shared" si="1"/>
        <v>0</v>
      </c>
      <c r="F24" s="100"/>
      <c r="G24" s="16">
        <f>Vzorce_5!D17</f>
        <v>0</v>
      </c>
      <c r="H24" s="224"/>
      <c r="I24" s="225"/>
      <c r="J24" s="225"/>
      <c r="K24" s="225"/>
      <c r="L24" s="226"/>
    </row>
    <row r="25" spans="1:12" ht="13.5" customHeight="1">
      <c r="A25" s="9" t="s">
        <v>14</v>
      </c>
      <c r="B25" s="104">
        <v>16</v>
      </c>
      <c r="C25" s="127"/>
      <c r="D25" s="96"/>
      <c r="E25" s="13">
        <f t="shared" si="1"/>
        <v>0</v>
      </c>
      <c r="F25" s="101"/>
      <c r="G25" s="25">
        <f>Vzorce_5!D18</f>
        <v>0</v>
      </c>
      <c r="H25" s="230"/>
      <c r="I25" s="231"/>
      <c r="J25" s="231"/>
      <c r="K25" s="231"/>
      <c r="L25" s="232"/>
    </row>
    <row r="26" spans="1:12" ht="13.5" customHeight="1">
      <c r="A26" s="9" t="s">
        <v>15</v>
      </c>
      <c r="B26" s="104">
        <v>17</v>
      </c>
      <c r="C26" s="127"/>
      <c r="D26" s="96"/>
      <c r="E26" s="13">
        <f t="shared" si="1"/>
        <v>0</v>
      </c>
      <c r="F26" s="101"/>
      <c r="G26" s="25">
        <f>Vzorce_5!D19</f>
        <v>0</v>
      </c>
      <c r="H26" s="244"/>
      <c r="I26" s="245"/>
      <c r="J26" s="245"/>
      <c r="K26" s="245"/>
      <c r="L26" s="246"/>
    </row>
    <row r="27" spans="1:12" ht="13.5" customHeight="1">
      <c r="A27" s="51" t="s">
        <v>9</v>
      </c>
      <c r="B27" s="105">
        <v>18</v>
      </c>
      <c r="C27" s="146"/>
      <c r="D27" s="94"/>
      <c r="E27" s="12">
        <f t="shared" si="1"/>
        <v>0</v>
      </c>
      <c r="F27" s="100"/>
      <c r="G27" s="16">
        <f>Vzorce_5!D20</f>
        <v>0</v>
      </c>
      <c r="H27" s="250"/>
      <c r="I27" s="251"/>
      <c r="J27" s="251"/>
      <c r="K27" s="251"/>
      <c r="L27" s="252"/>
    </row>
    <row r="28" spans="1:12" ht="13.5" customHeight="1">
      <c r="A28" s="52" t="s">
        <v>10</v>
      </c>
      <c r="B28" s="105">
        <v>19</v>
      </c>
      <c r="C28" s="146"/>
      <c r="D28" s="94"/>
      <c r="E28" s="12">
        <f t="shared" si="1"/>
        <v>0</v>
      </c>
      <c r="F28" s="100"/>
      <c r="G28" s="16">
        <f>Vzorce_5!D21</f>
        <v>0</v>
      </c>
      <c r="H28" s="224"/>
      <c r="I28" s="225"/>
      <c r="J28" s="225"/>
      <c r="K28" s="225"/>
      <c r="L28" s="226"/>
    </row>
    <row r="29" spans="1:12" ht="13.5" customHeight="1">
      <c r="A29" s="51" t="s">
        <v>11</v>
      </c>
      <c r="B29" s="105">
        <v>20</v>
      </c>
      <c r="C29" s="146"/>
      <c r="D29" s="94"/>
      <c r="E29" s="12">
        <f t="shared" si="1"/>
        <v>0</v>
      </c>
      <c r="F29" s="100"/>
      <c r="G29" s="16">
        <f>Vzorce_5!D22</f>
        <v>0</v>
      </c>
      <c r="H29" s="224"/>
      <c r="I29" s="225"/>
      <c r="J29" s="225"/>
      <c r="K29" s="225"/>
      <c r="L29" s="226"/>
    </row>
    <row r="30" spans="1:12" ht="13.5" customHeight="1">
      <c r="A30" s="51" t="s">
        <v>12</v>
      </c>
      <c r="B30" s="105">
        <v>21</v>
      </c>
      <c r="C30" s="146"/>
      <c r="D30" s="94"/>
      <c r="E30" s="12">
        <f t="shared" si="1"/>
        <v>0</v>
      </c>
      <c r="F30" s="100"/>
      <c r="G30" s="16">
        <f>Vzorce_5!D23</f>
        <v>0</v>
      </c>
      <c r="H30" s="224"/>
      <c r="I30" s="225"/>
      <c r="J30" s="225"/>
      <c r="K30" s="225"/>
      <c r="L30" s="226"/>
    </row>
    <row r="31" spans="1:12" ht="13.5" customHeight="1">
      <c r="A31" s="51" t="s">
        <v>13</v>
      </c>
      <c r="B31" s="105">
        <v>22</v>
      </c>
      <c r="C31" s="146"/>
      <c r="D31" s="94"/>
      <c r="E31" s="12">
        <f t="shared" si="1"/>
        <v>0</v>
      </c>
      <c r="F31" s="100"/>
      <c r="G31" s="16">
        <f>Vzorce_5!D24</f>
        <v>0</v>
      </c>
      <c r="H31" s="224"/>
      <c r="I31" s="225"/>
      <c r="J31" s="225"/>
      <c r="K31" s="225"/>
      <c r="L31" s="226"/>
    </row>
    <row r="32" spans="1:12" ht="13.5" customHeight="1">
      <c r="A32" s="9" t="s">
        <v>14</v>
      </c>
      <c r="B32" s="104">
        <v>23</v>
      </c>
      <c r="C32" s="127"/>
      <c r="D32" s="96"/>
      <c r="E32" s="13">
        <f t="shared" si="1"/>
        <v>0</v>
      </c>
      <c r="F32" s="101"/>
      <c r="G32" s="25">
        <f>Vzorce_5!D25</f>
        <v>0</v>
      </c>
      <c r="H32" s="230"/>
      <c r="I32" s="231"/>
      <c r="J32" s="231"/>
      <c r="K32" s="231"/>
      <c r="L32" s="232"/>
    </row>
    <row r="33" spans="1:12" ht="13.5" customHeight="1">
      <c r="A33" s="9" t="s">
        <v>15</v>
      </c>
      <c r="B33" s="104">
        <v>24</v>
      </c>
      <c r="C33" s="127"/>
      <c r="D33" s="96"/>
      <c r="E33" s="13">
        <f t="shared" si="1"/>
        <v>0</v>
      </c>
      <c r="F33" s="101"/>
      <c r="G33" s="25">
        <f>Vzorce_5!D26</f>
        <v>0</v>
      </c>
      <c r="H33" s="230"/>
      <c r="I33" s="231"/>
      <c r="J33" s="231"/>
      <c r="K33" s="231"/>
      <c r="L33" s="232"/>
    </row>
    <row r="34" spans="1:12" ht="13.5" customHeight="1">
      <c r="A34" s="51" t="s">
        <v>9</v>
      </c>
      <c r="B34" s="105">
        <v>25</v>
      </c>
      <c r="C34" s="146"/>
      <c r="D34" s="94"/>
      <c r="E34" s="12">
        <f t="shared" si="1"/>
        <v>0</v>
      </c>
      <c r="F34" s="100"/>
      <c r="G34" s="16">
        <f>Vzorce_5!D27</f>
        <v>0</v>
      </c>
      <c r="H34" s="224"/>
      <c r="I34" s="225"/>
      <c r="J34" s="225"/>
      <c r="K34" s="225"/>
      <c r="L34" s="226"/>
    </row>
    <row r="35" spans="1:12" ht="13.5" customHeight="1">
      <c r="A35" s="52" t="s">
        <v>10</v>
      </c>
      <c r="B35" s="105">
        <v>26</v>
      </c>
      <c r="C35" s="146"/>
      <c r="D35" s="94"/>
      <c r="E35" s="12">
        <f t="shared" si="1"/>
        <v>0</v>
      </c>
      <c r="F35" s="100"/>
      <c r="G35" s="16">
        <f>Vzorce_5!D28</f>
        <v>0</v>
      </c>
      <c r="H35" s="224"/>
      <c r="I35" s="225"/>
      <c r="J35" s="225"/>
      <c r="K35" s="225"/>
      <c r="L35" s="226"/>
    </row>
    <row r="36" spans="1:12" ht="13.5" customHeight="1">
      <c r="A36" s="51" t="s">
        <v>11</v>
      </c>
      <c r="B36" s="105">
        <v>27</v>
      </c>
      <c r="C36" s="146"/>
      <c r="D36" s="94"/>
      <c r="E36" s="12">
        <f t="shared" si="1"/>
        <v>0</v>
      </c>
      <c r="F36" s="100"/>
      <c r="G36" s="16">
        <f>Vzorce_5!D29</f>
        <v>0</v>
      </c>
      <c r="H36" s="224"/>
      <c r="I36" s="225"/>
      <c r="J36" s="225"/>
      <c r="K36" s="225"/>
      <c r="L36" s="226"/>
    </row>
    <row r="37" spans="1:12" ht="13.5" customHeight="1">
      <c r="A37" s="51" t="s">
        <v>12</v>
      </c>
      <c r="B37" s="105">
        <v>28</v>
      </c>
      <c r="C37" s="146"/>
      <c r="D37" s="94"/>
      <c r="E37" s="12">
        <f t="shared" si="1"/>
        <v>0</v>
      </c>
      <c r="F37" s="100"/>
      <c r="G37" s="16">
        <f>Vzorce_5!D30</f>
        <v>0</v>
      </c>
      <c r="H37" s="224"/>
      <c r="I37" s="225"/>
      <c r="J37" s="225"/>
      <c r="K37" s="225"/>
      <c r="L37" s="226"/>
    </row>
    <row r="38" spans="1:12" ht="13.5" customHeight="1">
      <c r="A38" s="51" t="s">
        <v>13</v>
      </c>
      <c r="B38" s="105">
        <v>29</v>
      </c>
      <c r="C38" s="146"/>
      <c r="D38" s="94"/>
      <c r="E38" s="12">
        <f t="shared" si="1"/>
        <v>0</v>
      </c>
      <c r="F38" s="100"/>
      <c r="G38" s="16">
        <f>Vzorce_5!D31</f>
        <v>0</v>
      </c>
      <c r="H38" s="224"/>
      <c r="I38" s="225"/>
      <c r="J38" s="225"/>
      <c r="K38" s="225"/>
      <c r="L38" s="226"/>
    </row>
    <row r="39" spans="1:12" ht="13.5" customHeight="1">
      <c r="A39" s="9" t="s">
        <v>14</v>
      </c>
      <c r="B39" s="104">
        <v>30</v>
      </c>
      <c r="C39" s="127"/>
      <c r="D39" s="96"/>
      <c r="E39" s="13">
        <f t="shared" si="1"/>
        <v>0</v>
      </c>
      <c r="F39" s="101"/>
      <c r="G39" s="25">
        <f>Vzorce_5!D32</f>
        <v>0</v>
      </c>
      <c r="H39" s="230"/>
      <c r="I39" s="231"/>
      <c r="J39" s="231"/>
      <c r="K39" s="231"/>
      <c r="L39" s="232"/>
    </row>
    <row r="40" spans="1:12" ht="13.5" customHeight="1" thickBot="1">
      <c r="A40" s="55" t="s">
        <v>15</v>
      </c>
      <c r="B40" s="106">
        <v>31</v>
      </c>
      <c r="C40" s="148"/>
      <c r="D40" s="108"/>
      <c r="E40" s="37">
        <f t="shared" si="1"/>
        <v>0</v>
      </c>
      <c r="F40" s="109"/>
      <c r="G40" s="70">
        <f>Vzorce_5!D33</f>
        <v>0</v>
      </c>
      <c r="H40" s="268"/>
      <c r="I40" s="269"/>
      <c r="J40" s="269"/>
      <c r="K40" s="269"/>
      <c r="L40" s="270"/>
    </row>
    <row r="41" spans="1:12" ht="13.5" customHeight="1" thickBot="1">
      <c r="A41" s="192" t="s">
        <v>5</v>
      </c>
      <c r="B41" s="193"/>
      <c r="C41" s="177"/>
      <c r="D41" s="178"/>
      <c r="E41" s="69">
        <f>E10+E11+E12+E13+E14+E15+E16+E17+E18+E19+E20+E21+E22+E23+E24+E25+E26+E27+E28+E29+E30+E31+E32+E33+E34+E35+E36+E37+E38+E39+E40</f>
        <v>0</v>
      </c>
      <c r="F41" s="1"/>
      <c r="G41" s="15">
        <f>G10+G11+G12+G13+G14+G15+G16+G17+G18+G19+G20+G21+G22+G23+G24+G25+G26+G27+G28+G29+G30+G31+G32+G33+G34+G35+G36+G37+G38+G39+G40</f>
        <v>0</v>
      </c>
      <c r="H41" s="202" t="s">
        <v>50</v>
      </c>
      <c r="I41" s="203"/>
      <c r="J41" s="204"/>
      <c r="K41" s="205"/>
      <c r="L41" s="206"/>
    </row>
    <row r="42" spans="1:12" ht="13.5" customHeight="1" thickBot="1">
      <c r="A42" s="192" t="s">
        <v>49</v>
      </c>
      <c r="B42" s="193"/>
      <c r="C42" s="193"/>
      <c r="D42" s="194"/>
      <c r="E42" s="89">
        <f>E41+'Leden 2020'!E41+'Únor 2020'!E39+'Březen 2020'!E41+'Duben 2020'!E40</f>
        <v>0</v>
      </c>
      <c r="H42" s="179" t="s">
        <v>51</v>
      </c>
      <c r="I42" s="180"/>
      <c r="J42" s="207"/>
      <c r="K42" s="208"/>
      <c r="L42" s="209"/>
    </row>
    <row r="43" spans="1:12" ht="13.5" customHeight="1" thickBot="1">
      <c r="A43" s="195"/>
      <c r="B43" s="195"/>
      <c r="C43" s="196"/>
      <c r="D43" s="196"/>
      <c r="E43" s="76"/>
      <c r="F43" s="249"/>
      <c r="G43" s="249"/>
      <c r="H43" s="164" t="s">
        <v>52</v>
      </c>
      <c r="I43" s="165"/>
      <c r="J43" s="199"/>
      <c r="K43" s="200"/>
      <c r="L43" s="201"/>
    </row>
    <row r="44" spans="1:12" ht="13.5" customHeight="1">
      <c r="A44" s="6"/>
      <c r="B44" s="6"/>
      <c r="C44" s="6"/>
      <c r="D44" s="6"/>
      <c r="E44" s="38"/>
      <c r="F44" s="38"/>
      <c r="G44" s="38"/>
      <c r="H44" s="38"/>
      <c r="I44" s="38"/>
      <c r="J44" s="38"/>
      <c r="K44" s="38"/>
      <c r="L44" s="88"/>
    </row>
    <row r="45" spans="1:12" ht="13.5" customHeight="1">
      <c r="A45" s="159" t="s">
        <v>19</v>
      </c>
      <c r="B45" s="159"/>
      <c r="C45" s="159"/>
      <c r="D45" s="247"/>
      <c r="E45" s="247"/>
      <c r="F45" s="247"/>
      <c r="G45" s="247"/>
      <c r="H45" s="247"/>
      <c r="I45" s="161" t="s">
        <v>32</v>
      </c>
      <c r="J45" s="161"/>
      <c r="K45" s="161"/>
      <c r="L45" s="129"/>
    </row>
    <row r="46" spans="1:12" ht="13.5" customHeight="1">
      <c r="A46" s="130" t="s">
        <v>33</v>
      </c>
      <c r="B46" s="130"/>
      <c r="C46" s="155"/>
      <c r="D46" s="155"/>
      <c r="E46" s="155"/>
      <c r="F46" s="161" t="s">
        <v>20</v>
      </c>
      <c r="G46" s="161"/>
      <c r="H46" s="161"/>
      <c r="I46" s="161"/>
      <c r="J46" s="248"/>
      <c r="K46" s="248"/>
      <c r="L46" s="43" t="s">
        <v>23</v>
      </c>
    </row>
    <row r="47" spans="1:12" ht="13.5" customHeight="1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2" ht="13.5" customHeight="1">
      <c r="A48" s="130" t="s">
        <v>24</v>
      </c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</row>
    <row r="49" spans="1:12" ht="13.5" customHeight="1">
      <c r="A49" s="130" t="s">
        <v>34</v>
      </c>
      <c r="B49" s="130"/>
      <c r="C49" s="130"/>
      <c r="D49" s="130"/>
      <c r="E49" s="130"/>
      <c r="F49" s="38"/>
      <c r="G49" s="38"/>
      <c r="H49" s="38"/>
      <c r="I49" s="38"/>
      <c r="J49" s="38"/>
      <c r="K49" s="38"/>
      <c r="L49" s="38"/>
    </row>
    <row r="50" spans="1:12" ht="13.5" customHeight="1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</row>
    <row r="51" spans="1:12" ht="13.5" customHeight="1">
      <c r="A51" s="158" t="s">
        <v>53</v>
      </c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38"/>
    </row>
    <row r="52" spans="1:12" ht="13.5" customHeight="1">
      <c r="A52" s="159" t="s">
        <v>54</v>
      </c>
      <c r="B52" s="159"/>
      <c r="C52" s="159"/>
      <c r="D52" s="38"/>
      <c r="E52" s="38"/>
      <c r="F52" s="38"/>
      <c r="G52" s="38"/>
      <c r="H52" s="38"/>
      <c r="I52" s="38"/>
      <c r="J52" s="38"/>
      <c r="K52" s="38"/>
      <c r="L52" s="38"/>
    </row>
    <row r="53" spans="1:12" ht="13.5" customHeight="1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</row>
    <row r="54" spans="1:12">
      <c r="A54" s="74" t="s">
        <v>25</v>
      </c>
      <c r="B54" s="153"/>
      <c r="C54" s="153"/>
      <c r="D54" s="132" t="s">
        <v>26</v>
      </c>
      <c r="E54" s="133"/>
      <c r="F54" s="155"/>
      <c r="G54" s="155"/>
      <c r="H54" s="155"/>
      <c r="I54" s="155"/>
      <c r="J54" s="155"/>
      <c r="K54" s="155"/>
      <c r="L54" s="137"/>
    </row>
    <row r="55" spans="1:12">
      <c r="F55" s="152" t="s">
        <v>27</v>
      </c>
      <c r="G55" s="152"/>
      <c r="H55" s="152"/>
      <c r="I55" s="152"/>
      <c r="J55" s="152"/>
      <c r="K55" s="152"/>
      <c r="L55" s="136"/>
    </row>
    <row r="56" spans="1:12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</row>
    <row r="57" spans="1:12">
      <c r="A57" s="38" t="s">
        <v>48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</row>
    <row r="58" spans="1:12">
      <c r="A58" s="38" t="s">
        <v>28</v>
      </c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</row>
    <row r="59" spans="1:12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</row>
    <row r="60" spans="1:12">
      <c r="A60" s="39" t="s">
        <v>6</v>
      </c>
      <c r="C60" s="157"/>
      <c r="D60" s="157"/>
      <c r="E60" s="40"/>
      <c r="F60" s="156"/>
      <c r="G60" s="156"/>
      <c r="H60" s="156"/>
      <c r="I60" s="156"/>
      <c r="J60" s="156"/>
      <c r="K60" s="156"/>
      <c r="L60" s="42"/>
    </row>
    <row r="61" spans="1:12">
      <c r="E61" s="40"/>
      <c r="F61" s="154" t="s">
        <v>29</v>
      </c>
      <c r="G61" s="154"/>
      <c r="H61" s="154"/>
      <c r="I61" s="154"/>
      <c r="J61" s="154"/>
      <c r="K61" s="154"/>
      <c r="L61" s="136"/>
    </row>
    <row r="62" spans="1:12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</row>
    <row r="63" spans="1:12">
      <c r="A63" s="39" t="s">
        <v>6</v>
      </c>
      <c r="C63" s="157"/>
      <c r="D63" s="157"/>
      <c r="E63" s="40"/>
      <c r="F63" s="156"/>
      <c r="G63" s="156"/>
      <c r="H63" s="156"/>
      <c r="I63" s="156"/>
      <c r="J63" s="156"/>
      <c r="K63" s="156"/>
      <c r="L63" s="137"/>
    </row>
    <row r="64" spans="1:12">
      <c r="E64" s="40"/>
      <c r="F64" s="154" t="s">
        <v>31</v>
      </c>
      <c r="G64" s="154"/>
      <c r="H64" s="154"/>
      <c r="I64" s="154"/>
      <c r="J64" s="154"/>
      <c r="K64" s="154"/>
      <c r="L64" s="136"/>
    </row>
    <row r="65" spans="1:12">
      <c r="E65" s="40"/>
      <c r="H65" s="138"/>
      <c r="I65" s="138"/>
      <c r="J65" s="138"/>
      <c r="K65" s="138"/>
      <c r="L65" s="138"/>
    </row>
    <row r="66" spans="1:12">
      <c r="A66" s="39" t="s">
        <v>6</v>
      </c>
      <c r="C66" s="157"/>
      <c r="D66" s="157"/>
      <c r="E66" s="40"/>
      <c r="F66" s="155"/>
      <c r="G66" s="155"/>
      <c r="H66" s="155"/>
      <c r="I66" s="155"/>
      <c r="J66" s="155"/>
      <c r="K66" s="155"/>
      <c r="L66" s="42"/>
    </row>
    <row r="67" spans="1:12">
      <c r="F67" s="154" t="s">
        <v>30</v>
      </c>
      <c r="G67" s="154"/>
      <c r="H67" s="154"/>
      <c r="I67" s="154"/>
      <c r="J67" s="154"/>
      <c r="K67" s="154"/>
      <c r="L67" s="136"/>
    </row>
    <row r="68" spans="1:12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</row>
    <row r="69" spans="1:12" ht="17.25">
      <c r="A69" s="41" t="s">
        <v>35</v>
      </c>
      <c r="B69" s="41"/>
      <c r="C69" s="41"/>
      <c r="D69" s="41"/>
      <c r="E69" s="38"/>
      <c r="F69" s="38"/>
      <c r="G69" s="38"/>
      <c r="H69" s="38"/>
      <c r="I69" s="38"/>
      <c r="J69" s="38"/>
      <c r="K69" s="38"/>
      <c r="L69" s="38"/>
    </row>
  </sheetData>
  <sheetProtection algorithmName="SHA-512" hashValue="fKmygpdcTA84nTXUvILkdZm+LhUzbpYGvqjc7VQ65xlcDAaPyDeKAKddVBP8/zs747WC8tAYjF4im2whJ8uJbA==" saltValue="ZLOv3TlLamrAvwi7jLO2Mw==" spinCount="100000" sheet="1" objects="1" scenarios="1" formatCells="0" selectLockedCells="1"/>
  <mergeCells count="79">
    <mergeCell ref="E1:F1"/>
    <mergeCell ref="G1:H1"/>
    <mergeCell ref="A3:G3"/>
    <mergeCell ref="H3:J3"/>
    <mergeCell ref="A6:C6"/>
    <mergeCell ref="D6:E6"/>
    <mergeCell ref="F6:G6"/>
    <mergeCell ref="H6:J6"/>
    <mergeCell ref="H31:L31"/>
    <mergeCell ref="H30:L30"/>
    <mergeCell ref="H29:L29"/>
    <mergeCell ref="A4:G4"/>
    <mergeCell ref="H4:J4"/>
    <mergeCell ref="A8:B9"/>
    <mergeCell ref="C8:D8"/>
    <mergeCell ref="E8:E9"/>
    <mergeCell ref="F8:F9"/>
    <mergeCell ref="G8:G9"/>
    <mergeCell ref="H8:L8"/>
    <mergeCell ref="H14:L14"/>
    <mergeCell ref="H13:L13"/>
    <mergeCell ref="H12:L12"/>
    <mergeCell ref="H11:L11"/>
    <mergeCell ref="H10:L10"/>
    <mergeCell ref="H36:L36"/>
    <mergeCell ref="H35:L35"/>
    <mergeCell ref="H34:L34"/>
    <mergeCell ref="H33:L33"/>
    <mergeCell ref="H32:L32"/>
    <mergeCell ref="H38:L38"/>
    <mergeCell ref="H37:L37"/>
    <mergeCell ref="H43:I43"/>
    <mergeCell ref="H41:I41"/>
    <mergeCell ref="H42:I42"/>
    <mergeCell ref="J41:L41"/>
    <mergeCell ref="J42:L42"/>
    <mergeCell ref="A51:K51"/>
    <mergeCell ref="A52:C52"/>
    <mergeCell ref="J43:L43"/>
    <mergeCell ref="H40:L40"/>
    <mergeCell ref="H39:L39"/>
    <mergeCell ref="A42:D42"/>
    <mergeCell ref="A41:D41"/>
    <mergeCell ref="A43:B43"/>
    <mergeCell ref="C43:D43"/>
    <mergeCell ref="F43:G43"/>
    <mergeCell ref="A45:C45"/>
    <mergeCell ref="D45:H45"/>
    <mergeCell ref="I45:K45"/>
    <mergeCell ref="C46:E46"/>
    <mergeCell ref="F46:I46"/>
    <mergeCell ref="J46:K46"/>
    <mergeCell ref="H16:L16"/>
    <mergeCell ref="H15:L15"/>
    <mergeCell ref="H9:L9"/>
    <mergeCell ref="H23:L23"/>
    <mergeCell ref="H22:L22"/>
    <mergeCell ref="H19:L19"/>
    <mergeCell ref="H18:L18"/>
    <mergeCell ref="H17:L17"/>
    <mergeCell ref="H21:L21"/>
    <mergeCell ref="H20:L20"/>
    <mergeCell ref="H28:L28"/>
    <mergeCell ref="H27:L27"/>
    <mergeCell ref="H26:L26"/>
    <mergeCell ref="H25:L25"/>
    <mergeCell ref="H24:L24"/>
    <mergeCell ref="C66:D66"/>
    <mergeCell ref="C63:D63"/>
    <mergeCell ref="F67:K67"/>
    <mergeCell ref="F54:K54"/>
    <mergeCell ref="F60:K60"/>
    <mergeCell ref="F63:K63"/>
    <mergeCell ref="F66:K66"/>
    <mergeCell ref="B54:C54"/>
    <mergeCell ref="F55:K55"/>
    <mergeCell ref="C60:D60"/>
    <mergeCell ref="F61:K61"/>
    <mergeCell ref="F64:K64"/>
  </mergeCells>
  <pageMargins left="0.19685039370078741" right="0.19685039370078741" top="0.19685039370078741" bottom="0.19685039370078741" header="0.31496062992125984" footer="0.31496062992125984"/>
  <pageSetup paperSize="9" scale="87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1"/>
  </sheetPr>
  <dimension ref="A1:E33"/>
  <sheetViews>
    <sheetView workbookViewId="0">
      <selection activeCell="D33" sqref="D33"/>
    </sheetView>
  </sheetViews>
  <sheetFormatPr defaultColWidth="9.140625" defaultRowHeight="15"/>
  <cols>
    <col min="1" max="1" width="7.140625" style="21" customWidth="1"/>
    <col min="2" max="2" width="7.28515625" style="21" customWidth="1"/>
    <col min="3" max="3" width="11.5703125" style="21" bestFit="1" customWidth="1"/>
    <col min="4" max="4" width="9.85546875" style="21" bestFit="1" customWidth="1"/>
    <col min="5" max="5" width="10.140625" style="21" bestFit="1" customWidth="1"/>
    <col min="6" max="16384" width="9.140625" style="21"/>
  </cols>
  <sheetData>
    <row r="1" spans="1:5">
      <c r="A1" s="186" t="s">
        <v>7</v>
      </c>
      <c r="B1" s="186"/>
      <c r="C1" s="187" t="s">
        <v>8</v>
      </c>
      <c r="D1" s="186" t="s">
        <v>0</v>
      </c>
      <c r="E1" s="20"/>
    </row>
    <row r="2" spans="1:5">
      <c r="A2" s="22" t="s">
        <v>2</v>
      </c>
      <c r="B2" s="22" t="s">
        <v>3</v>
      </c>
      <c r="C2" s="187"/>
      <c r="D2" s="186"/>
      <c r="E2" s="20"/>
    </row>
    <row r="3" spans="1:5">
      <c r="A3" s="23">
        <f>HOUR('Květen 2020'!C10)+MINUTE('Květen 2020'!C10)/60</f>
        <v>0</v>
      </c>
      <c r="B3" s="23">
        <f>HOUR('Květen 2020'!D10)+MINUTE('Květen 2020'!D10)/60</f>
        <v>0</v>
      </c>
      <c r="C3" s="23">
        <f t="shared" ref="C3:C33" si="0">(B3)-(A3)</f>
        <v>0</v>
      </c>
      <c r="D3" s="24">
        <f>C3*'Květen 2020'!F10</f>
        <v>0</v>
      </c>
      <c r="E3" s="20"/>
    </row>
    <row r="4" spans="1:5">
      <c r="A4" s="23">
        <f>HOUR('Květen 2020'!C11)+MINUTE('Květen 2020'!C11)/60</f>
        <v>0</v>
      </c>
      <c r="B4" s="23">
        <f>HOUR('Květen 2020'!D11)+MINUTE('Květen 2020'!D11)/60</f>
        <v>0</v>
      </c>
      <c r="C4" s="23">
        <f t="shared" si="0"/>
        <v>0</v>
      </c>
      <c r="D4" s="24">
        <f>C4*'Květen 2020'!F11</f>
        <v>0</v>
      </c>
      <c r="E4" s="20"/>
    </row>
    <row r="5" spans="1:5">
      <c r="A5" s="23">
        <f>HOUR('Květen 2020'!C12)+MINUTE('Květen 2020'!C12)/60</f>
        <v>0</v>
      </c>
      <c r="B5" s="23">
        <f>HOUR('Květen 2020'!D12)+MINUTE('Květen 2020'!D12)/60</f>
        <v>0</v>
      </c>
      <c r="C5" s="23">
        <f t="shared" si="0"/>
        <v>0</v>
      </c>
      <c r="D5" s="24">
        <f>C5*'Květen 2020'!F12</f>
        <v>0</v>
      </c>
      <c r="E5" s="20"/>
    </row>
    <row r="6" spans="1:5">
      <c r="A6" s="23">
        <f>HOUR('Květen 2020'!C13)+MINUTE('Květen 2020'!C13)/60</f>
        <v>0</v>
      </c>
      <c r="B6" s="23">
        <f>HOUR('Květen 2020'!D13)+MINUTE('Květen 2020'!D13)/60</f>
        <v>0</v>
      </c>
      <c r="C6" s="23">
        <f t="shared" si="0"/>
        <v>0</v>
      </c>
      <c r="D6" s="24">
        <f>C6*'Květen 2020'!F13</f>
        <v>0</v>
      </c>
      <c r="E6" s="20"/>
    </row>
    <row r="7" spans="1:5">
      <c r="A7" s="23">
        <f>HOUR('Květen 2020'!C14)+MINUTE('Květen 2020'!C14)/60</f>
        <v>0</v>
      </c>
      <c r="B7" s="23">
        <f>HOUR('Květen 2020'!D14)+MINUTE('Květen 2020'!D14)/60</f>
        <v>0</v>
      </c>
      <c r="C7" s="23">
        <f t="shared" si="0"/>
        <v>0</v>
      </c>
      <c r="D7" s="24">
        <f>C7*'Květen 2020'!F14</f>
        <v>0</v>
      </c>
      <c r="E7" s="20"/>
    </row>
    <row r="8" spans="1:5">
      <c r="A8" s="23">
        <f>HOUR('Květen 2020'!C15)+MINUTE('Květen 2020'!C15)/60</f>
        <v>0</v>
      </c>
      <c r="B8" s="23">
        <f>HOUR('Květen 2020'!D15)+MINUTE('Květen 2020'!D15)/60</f>
        <v>0</v>
      </c>
      <c r="C8" s="23">
        <f t="shared" si="0"/>
        <v>0</v>
      </c>
      <c r="D8" s="24">
        <f>C8*'Květen 2020'!F15</f>
        <v>0</v>
      </c>
      <c r="E8" s="20"/>
    </row>
    <row r="9" spans="1:5">
      <c r="A9" s="23">
        <f>HOUR('Květen 2020'!C16)+MINUTE('Květen 2020'!C16)/60</f>
        <v>0</v>
      </c>
      <c r="B9" s="23">
        <f>HOUR('Květen 2020'!D16)+MINUTE('Květen 2020'!D16)/60</f>
        <v>0</v>
      </c>
      <c r="C9" s="23">
        <f t="shared" si="0"/>
        <v>0</v>
      </c>
      <c r="D9" s="24">
        <f>C9*'Květen 2020'!F16</f>
        <v>0</v>
      </c>
      <c r="E9" s="20"/>
    </row>
    <row r="10" spans="1:5">
      <c r="A10" s="23">
        <f>HOUR('Květen 2020'!C17)+MINUTE('Květen 2020'!C17)/60</f>
        <v>0</v>
      </c>
      <c r="B10" s="23">
        <f>HOUR('Květen 2020'!D17)+MINUTE('Květen 2020'!D17)/60</f>
        <v>0</v>
      </c>
      <c r="C10" s="23">
        <f t="shared" si="0"/>
        <v>0</v>
      </c>
      <c r="D10" s="24">
        <f>C10*'Květen 2020'!F17</f>
        <v>0</v>
      </c>
      <c r="E10" s="20"/>
    </row>
    <row r="11" spans="1:5">
      <c r="A11" s="23">
        <f>HOUR('Květen 2020'!C18)+MINUTE('Květen 2020'!C18)/60</f>
        <v>0</v>
      </c>
      <c r="B11" s="23">
        <f>HOUR('Květen 2020'!D18)+MINUTE('Květen 2020'!D18)/60</f>
        <v>0</v>
      </c>
      <c r="C11" s="23">
        <f t="shared" si="0"/>
        <v>0</v>
      </c>
      <c r="D11" s="24">
        <f>C11*'Květen 2020'!F18</f>
        <v>0</v>
      </c>
      <c r="E11" s="20"/>
    </row>
    <row r="12" spans="1:5">
      <c r="A12" s="23">
        <f>HOUR('Květen 2020'!C19)+MINUTE('Květen 2020'!C19)/60</f>
        <v>0</v>
      </c>
      <c r="B12" s="23">
        <f>HOUR('Květen 2020'!D19)+MINUTE('Květen 2020'!D19)/60</f>
        <v>0</v>
      </c>
      <c r="C12" s="23">
        <f t="shared" si="0"/>
        <v>0</v>
      </c>
      <c r="D12" s="24">
        <f>C12*'Květen 2020'!F19</f>
        <v>0</v>
      </c>
      <c r="E12" s="20"/>
    </row>
    <row r="13" spans="1:5">
      <c r="A13" s="23">
        <f>HOUR('Květen 2020'!C20)+MINUTE('Květen 2020'!C20)/60</f>
        <v>0</v>
      </c>
      <c r="B13" s="23">
        <f>HOUR('Květen 2020'!D20)+MINUTE('Květen 2020'!D20)/60</f>
        <v>0</v>
      </c>
      <c r="C13" s="23">
        <f t="shared" si="0"/>
        <v>0</v>
      </c>
      <c r="D13" s="24">
        <f>C13*'Květen 2020'!F20</f>
        <v>0</v>
      </c>
      <c r="E13" s="20"/>
    </row>
    <row r="14" spans="1:5">
      <c r="A14" s="23">
        <f>HOUR('Květen 2020'!C21)+MINUTE('Květen 2020'!C21)/60</f>
        <v>0</v>
      </c>
      <c r="B14" s="23">
        <f>HOUR('Květen 2020'!D21)+MINUTE('Květen 2020'!D21)/60</f>
        <v>0</v>
      </c>
      <c r="C14" s="23">
        <f t="shared" si="0"/>
        <v>0</v>
      </c>
      <c r="D14" s="24">
        <f>C14*'Květen 2020'!F21</f>
        <v>0</v>
      </c>
      <c r="E14" s="20"/>
    </row>
    <row r="15" spans="1:5">
      <c r="A15" s="23">
        <f>HOUR('Květen 2020'!C22)+MINUTE('Květen 2020'!C22)/60</f>
        <v>0</v>
      </c>
      <c r="B15" s="23">
        <f>HOUR('Květen 2020'!D22)+MINUTE('Květen 2020'!D22)/60</f>
        <v>0</v>
      </c>
      <c r="C15" s="23">
        <f t="shared" si="0"/>
        <v>0</v>
      </c>
      <c r="D15" s="24">
        <f>C15*'Květen 2020'!F22</f>
        <v>0</v>
      </c>
      <c r="E15" s="20"/>
    </row>
    <row r="16" spans="1:5">
      <c r="A16" s="23">
        <f>HOUR('Květen 2020'!C23)+MINUTE('Květen 2020'!C23)/60</f>
        <v>0</v>
      </c>
      <c r="B16" s="23">
        <f>HOUR('Květen 2020'!D23)+MINUTE('Květen 2020'!D23)/60</f>
        <v>0</v>
      </c>
      <c r="C16" s="23">
        <f t="shared" si="0"/>
        <v>0</v>
      </c>
      <c r="D16" s="24">
        <f>C16*'Květen 2020'!F23</f>
        <v>0</v>
      </c>
      <c r="E16" s="20"/>
    </row>
    <row r="17" spans="1:5">
      <c r="A17" s="23">
        <f>HOUR('Květen 2020'!C24)+MINUTE('Květen 2020'!C24)/60</f>
        <v>0</v>
      </c>
      <c r="B17" s="23">
        <f>HOUR('Květen 2020'!D24)+MINUTE('Květen 2020'!D24)/60</f>
        <v>0</v>
      </c>
      <c r="C17" s="23">
        <f t="shared" si="0"/>
        <v>0</v>
      </c>
      <c r="D17" s="24">
        <f>C17*'Květen 2020'!F24</f>
        <v>0</v>
      </c>
      <c r="E17" s="20"/>
    </row>
    <row r="18" spans="1:5">
      <c r="A18" s="23">
        <f>HOUR('Květen 2020'!C25)+MINUTE('Květen 2020'!C25)/60</f>
        <v>0</v>
      </c>
      <c r="B18" s="23">
        <f>HOUR('Květen 2020'!D25)+MINUTE('Květen 2020'!D25)/60</f>
        <v>0</v>
      </c>
      <c r="C18" s="23">
        <f t="shared" si="0"/>
        <v>0</v>
      </c>
      <c r="D18" s="24">
        <f>C18*'Květen 2020'!F25</f>
        <v>0</v>
      </c>
      <c r="E18" s="20"/>
    </row>
    <row r="19" spans="1:5">
      <c r="A19" s="23">
        <f>HOUR('Květen 2020'!C26)+MINUTE('Květen 2020'!C26)/60</f>
        <v>0</v>
      </c>
      <c r="B19" s="23">
        <f>HOUR('Květen 2020'!D26)+MINUTE('Květen 2020'!D26)/60</f>
        <v>0</v>
      </c>
      <c r="C19" s="23">
        <f t="shared" si="0"/>
        <v>0</v>
      </c>
      <c r="D19" s="24">
        <f>C19*'Květen 2020'!F26</f>
        <v>0</v>
      </c>
      <c r="E19" s="20"/>
    </row>
    <row r="20" spans="1:5">
      <c r="A20" s="23">
        <f>HOUR('Květen 2020'!C27)+MINUTE('Květen 2020'!C27)/60</f>
        <v>0</v>
      </c>
      <c r="B20" s="23">
        <f>HOUR('Květen 2020'!D27)+MINUTE('Květen 2020'!D27)/60</f>
        <v>0</v>
      </c>
      <c r="C20" s="23">
        <f t="shared" si="0"/>
        <v>0</v>
      </c>
      <c r="D20" s="24">
        <f>C20*'Květen 2020'!F27</f>
        <v>0</v>
      </c>
      <c r="E20" s="20"/>
    </row>
    <row r="21" spans="1:5">
      <c r="A21" s="23">
        <f>HOUR('Květen 2020'!C28)+MINUTE('Květen 2020'!C28)/60</f>
        <v>0</v>
      </c>
      <c r="B21" s="23">
        <f>HOUR('Květen 2020'!D28)+MINUTE('Květen 2020'!D28)/60</f>
        <v>0</v>
      </c>
      <c r="C21" s="23">
        <f t="shared" si="0"/>
        <v>0</v>
      </c>
      <c r="D21" s="24">
        <f>C21*'Květen 2020'!F28</f>
        <v>0</v>
      </c>
      <c r="E21" s="20"/>
    </row>
    <row r="22" spans="1:5">
      <c r="A22" s="23">
        <f>HOUR('Květen 2020'!C29)+MINUTE('Květen 2020'!C29)/60</f>
        <v>0</v>
      </c>
      <c r="B22" s="23">
        <f>HOUR('Květen 2020'!D29)+MINUTE('Květen 2020'!D29)/60</f>
        <v>0</v>
      </c>
      <c r="C22" s="23">
        <f t="shared" si="0"/>
        <v>0</v>
      </c>
      <c r="D22" s="24">
        <f>C22*'Květen 2020'!F29</f>
        <v>0</v>
      </c>
      <c r="E22" s="20"/>
    </row>
    <row r="23" spans="1:5">
      <c r="A23" s="23">
        <f>HOUR('Květen 2020'!C30)+MINUTE('Květen 2020'!C30)/60</f>
        <v>0</v>
      </c>
      <c r="B23" s="23">
        <f>HOUR('Květen 2020'!D30)+MINUTE('Květen 2020'!D30)/60</f>
        <v>0</v>
      </c>
      <c r="C23" s="23">
        <f t="shared" si="0"/>
        <v>0</v>
      </c>
      <c r="D23" s="24">
        <f>C23*'Květen 2020'!F30</f>
        <v>0</v>
      </c>
      <c r="E23" s="20"/>
    </row>
    <row r="24" spans="1:5">
      <c r="A24" s="23">
        <f>HOUR('Květen 2020'!C31)+MINUTE('Květen 2020'!C31)/60</f>
        <v>0</v>
      </c>
      <c r="B24" s="23">
        <f>HOUR('Květen 2020'!D31)+MINUTE('Květen 2020'!D31)/60</f>
        <v>0</v>
      </c>
      <c r="C24" s="23">
        <f t="shared" si="0"/>
        <v>0</v>
      </c>
      <c r="D24" s="24">
        <f>C24*'Květen 2020'!F31</f>
        <v>0</v>
      </c>
      <c r="E24" s="20"/>
    </row>
    <row r="25" spans="1:5">
      <c r="A25" s="23">
        <f>HOUR('Květen 2020'!C32)+MINUTE('Květen 2020'!C32)/60</f>
        <v>0</v>
      </c>
      <c r="B25" s="23">
        <f>HOUR('Květen 2020'!D32)+MINUTE('Květen 2020'!D32)/60</f>
        <v>0</v>
      </c>
      <c r="C25" s="23">
        <f t="shared" si="0"/>
        <v>0</v>
      </c>
      <c r="D25" s="24">
        <f>C25*'Květen 2020'!F32</f>
        <v>0</v>
      </c>
      <c r="E25" s="20"/>
    </row>
    <row r="26" spans="1:5">
      <c r="A26" s="23">
        <f>HOUR('Květen 2020'!C33)+MINUTE('Květen 2020'!C33)/60</f>
        <v>0</v>
      </c>
      <c r="B26" s="23">
        <f>HOUR('Květen 2020'!D33)+MINUTE('Květen 2020'!D33)/60</f>
        <v>0</v>
      </c>
      <c r="C26" s="23">
        <f t="shared" si="0"/>
        <v>0</v>
      </c>
      <c r="D26" s="24">
        <f>C26*'Květen 2020'!F33</f>
        <v>0</v>
      </c>
      <c r="E26" s="20"/>
    </row>
    <row r="27" spans="1:5">
      <c r="A27" s="23">
        <f>HOUR('Květen 2020'!C34)+MINUTE('Květen 2020'!C34)/60</f>
        <v>0</v>
      </c>
      <c r="B27" s="23">
        <f>HOUR('Květen 2020'!D34)+MINUTE('Květen 2020'!D34)/60</f>
        <v>0</v>
      </c>
      <c r="C27" s="23">
        <f t="shared" si="0"/>
        <v>0</v>
      </c>
      <c r="D27" s="24">
        <f>C27*'Květen 2020'!F34</f>
        <v>0</v>
      </c>
      <c r="E27" s="20"/>
    </row>
    <row r="28" spans="1:5">
      <c r="A28" s="23">
        <f>HOUR('Květen 2020'!C35)+MINUTE('Květen 2020'!C35)/60</f>
        <v>0</v>
      </c>
      <c r="B28" s="23">
        <f>HOUR('Květen 2020'!D35)+MINUTE('Květen 2020'!D35)/60</f>
        <v>0</v>
      </c>
      <c r="C28" s="23">
        <f t="shared" si="0"/>
        <v>0</v>
      </c>
      <c r="D28" s="24">
        <f>C28*'Květen 2020'!F35</f>
        <v>0</v>
      </c>
      <c r="E28" s="20"/>
    </row>
    <row r="29" spans="1:5">
      <c r="A29" s="23">
        <f>HOUR('Květen 2020'!C36)+MINUTE('Květen 2020'!C36)/60</f>
        <v>0</v>
      </c>
      <c r="B29" s="23">
        <f>HOUR('Květen 2020'!D36)+MINUTE('Květen 2020'!D36)/60</f>
        <v>0</v>
      </c>
      <c r="C29" s="23">
        <f t="shared" si="0"/>
        <v>0</v>
      </c>
      <c r="D29" s="24">
        <f>C29*'Květen 2020'!F36</f>
        <v>0</v>
      </c>
      <c r="E29" s="20"/>
    </row>
    <row r="30" spans="1:5">
      <c r="A30" s="23">
        <f>HOUR('Květen 2020'!C37)+MINUTE('Květen 2020'!C37)/60</f>
        <v>0</v>
      </c>
      <c r="B30" s="23">
        <f>HOUR('Květen 2020'!D37)+MINUTE('Květen 2020'!D37)/60</f>
        <v>0</v>
      </c>
      <c r="C30" s="23">
        <f t="shared" si="0"/>
        <v>0</v>
      </c>
      <c r="D30" s="24">
        <f>C30*'Květen 2020'!F37</f>
        <v>0</v>
      </c>
      <c r="E30" s="20"/>
    </row>
    <row r="31" spans="1:5">
      <c r="A31" s="23">
        <f>HOUR('Květen 2020'!C38)+MINUTE('Květen 2020'!C38)/60</f>
        <v>0</v>
      </c>
      <c r="B31" s="23">
        <f>HOUR('Květen 2020'!D38)+MINUTE('Květen 2020'!D38)/60</f>
        <v>0</v>
      </c>
      <c r="C31" s="23">
        <f t="shared" si="0"/>
        <v>0</v>
      </c>
      <c r="D31" s="24">
        <f>C31*'Květen 2020'!F38</f>
        <v>0</v>
      </c>
      <c r="E31" s="20"/>
    </row>
    <row r="32" spans="1:5">
      <c r="A32" s="23">
        <f>HOUR('Květen 2020'!C39)+MINUTE('Květen 2020'!C39)/60</f>
        <v>0</v>
      </c>
      <c r="B32" s="23">
        <f>HOUR('Květen 2020'!D39)+MINUTE('Květen 2020'!D39)/60</f>
        <v>0</v>
      </c>
      <c r="C32" s="23">
        <f t="shared" si="0"/>
        <v>0</v>
      </c>
      <c r="D32" s="24">
        <f>C32*'Květen 2020'!F39</f>
        <v>0</v>
      </c>
      <c r="E32" s="20"/>
    </row>
    <row r="33" spans="1:4">
      <c r="A33" s="23">
        <f>HOUR('Květen 2020'!C40)+MINUTE('Květen 2020'!C40)/60</f>
        <v>0</v>
      </c>
      <c r="B33" s="23">
        <f>HOUR('Květen 2020'!D40)+MINUTE('Květen 2020'!D40)/60</f>
        <v>0</v>
      </c>
      <c r="C33" s="23">
        <f t="shared" si="0"/>
        <v>0</v>
      </c>
      <c r="D33" s="24">
        <f>C33*'Květen 2020'!F40</f>
        <v>0</v>
      </c>
    </row>
  </sheetData>
  <mergeCells count="3">
    <mergeCell ref="A1:B1"/>
    <mergeCell ref="C1:C2"/>
    <mergeCell ref="D1:D2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List8">
    <pageSetUpPr fitToPage="1"/>
  </sheetPr>
  <dimension ref="A1:L68"/>
  <sheetViews>
    <sheetView zoomScaleNormal="100" workbookViewId="0">
      <selection activeCell="J42" sqref="J42:L42"/>
    </sheetView>
  </sheetViews>
  <sheetFormatPr defaultColWidth="9.140625" defaultRowHeight="15"/>
  <cols>
    <col min="1" max="1" width="4.28515625" style="39" customWidth="1"/>
    <col min="2" max="4" width="6.42578125" style="39" customWidth="1"/>
    <col min="5" max="7" width="13.5703125" style="39" customWidth="1"/>
    <col min="8" max="11" width="8.42578125" style="39" customWidth="1"/>
    <col min="12" max="12" width="0.7109375" style="39" customWidth="1"/>
    <col min="13" max="16384" width="9.140625" style="38"/>
  </cols>
  <sheetData>
    <row r="1" spans="1:12" ht="18.75" customHeight="1">
      <c r="E1" s="222" t="s">
        <v>18</v>
      </c>
      <c r="F1" s="222"/>
      <c r="G1" s="223" t="s">
        <v>41</v>
      </c>
      <c r="H1" s="223"/>
      <c r="I1" s="44"/>
    </row>
    <row r="2" spans="1:12" ht="13.5" customHeight="1"/>
    <row r="3" spans="1:12" ht="13.5" customHeight="1">
      <c r="A3" s="220" t="s">
        <v>21</v>
      </c>
      <c r="B3" s="220"/>
      <c r="C3" s="220"/>
      <c r="D3" s="220"/>
      <c r="E3" s="220"/>
      <c r="F3" s="220"/>
      <c r="G3" s="220"/>
      <c r="H3" s="221"/>
      <c r="I3" s="221"/>
      <c r="J3" s="221"/>
      <c r="K3" s="4"/>
      <c r="L3" s="4"/>
    </row>
    <row r="4" spans="1:12" ht="13.5" customHeight="1">
      <c r="A4" s="220" t="s">
        <v>22</v>
      </c>
      <c r="B4" s="220"/>
      <c r="C4" s="220"/>
      <c r="D4" s="220"/>
      <c r="E4" s="220"/>
      <c r="F4" s="220"/>
      <c r="G4" s="220"/>
      <c r="H4" s="221"/>
      <c r="I4" s="221"/>
      <c r="J4" s="221"/>
      <c r="K4" s="4"/>
      <c r="L4" s="4"/>
    </row>
    <row r="5" spans="1:12" ht="13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3.5" customHeight="1">
      <c r="A6" s="182" t="s">
        <v>16</v>
      </c>
      <c r="B6" s="182"/>
      <c r="C6" s="182"/>
      <c r="D6" s="212"/>
      <c r="E6" s="212"/>
      <c r="F6" s="183" t="s">
        <v>17</v>
      </c>
      <c r="G6" s="183"/>
      <c r="H6" s="212"/>
      <c r="I6" s="212"/>
      <c r="J6" s="212"/>
      <c r="K6" s="5"/>
      <c r="L6" s="5"/>
    </row>
    <row r="7" spans="1:12" ht="13.5" customHeight="1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3.5" customHeight="1">
      <c r="A8" s="168" t="s">
        <v>6</v>
      </c>
      <c r="B8" s="169"/>
      <c r="C8" s="172" t="s">
        <v>7</v>
      </c>
      <c r="D8" s="173"/>
      <c r="E8" s="174" t="s">
        <v>8</v>
      </c>
      <c r="F8" s="215" t="s">
        <v>4</v>
      </c>
      <c r="G8" s="166" t="s">
        <v>0</v>
      </c>
      <c r="H8" s="240" t="s">
        <v>1</v>
      </c>
      <c r="I8" s="184"/>
      <c r="J8" s="184"/>
      <c r="K8" s="184"/>
      <c r="L8" s="185"/>
    </row>
    <row r="9" spans="1:12" ht="13.5" customHeight="1" thickBot="1">
      <c r="A9" s="170"/>
      <c r="B9" s="171"/>
      <c r="C9" s="61" t="s">
        <v>2</v>
      </c>
      <c r="D9" s="56" t="s">
        <v>3</v>
      </c>
      <c r="E9" s="175"/>
      <c r="F9" s="239"/>
      <c r="G9" s="167"/>
      <c r="H9" s="241"/>
      <c r="I9" s="242"/>
      <c r="J9" s="242"/>
      <c r="K9" s="242"/>
      <c r="L9" s="243"/>
    </row>
    <row r="10" spans="1:12" ht="13.5" customHeight="1">
      <c r="A10" s="50" t="s">
        <v>9</v>
      </c>
      <c r="B10" s="111">
        <v>1</v>
      </c>
      <c r="C10" s="93"/>
      <c r="D10" s="94"/>
      <c r="E10" s="12">
        <f t="shared" ref="E10:E13" si="0">D10-C10</f>
        <v>0</v>
      </c>
      <c r="F10" s="118"/>
      <c r="G10" s="34">
        <f>Vzorce_6!D3</f>
        <v>0</v>
      </c>
      <c r="H10" s="265"/>
      <c r="I10" s="266"/>
      <c r="J10" s="266"/>
      <c r="K10" s="266"/>
      <c r="L10" s="267"/>
    </row>
    <row r="11" spans="1:12" ht="13.5" customHeight="1">
      <c r="A11" s="52" t="s">
        <v>10</v>
      </c>
      <c r="B11" s="105">
        <v>2</v>
      </c>
      <c r="C11" s="93"/>
      <c r="D11" s="94"/>
      <c r="E11" s="12">
        <f t="shared" si="0"/>
        <v>0</v>
      </c>
      <c r="F11" s="100"/>
      <c r="G11" s="16">
        <f>Vzorce_6!D4</f>
        <v>0</v>
      </c>
      <c r="H11" s="250"/>
      <c r="I11" s="251"/>
      <c r="J11" s="251"/>
      <c r="K11" s="251"/>
      <c r="L11" s="252"/>
    </row>
    <row r="12" spans="1:12" ht="13.5" customHeight="1">
      <c r="A12" s="51" t="s">
        <v>11</v>
      </c>
      <c r="B12" s="105">
        <v>3</v>
      </c>
      <c r="C12" s="93"/>
      <c r="D12" s="94"/>
      <c r="E12" s="12">
        <f t="shared" si="0"/>
        <v>0</v>
      </c>
      <c r="F12" s="100"/>
      <c r="G12" s="16">
        <f>Vzorce_6!D5</f>
        <v>0</v>
      </c>
      <c r="H12" s="250"/>
      <c r="I12" s="251"/>
      <c r="J12" s="251"/>
      <c r="K12" s="251"/>
      <c r="L12" s="252"/>
    </row>
    <row r="13" spans="1:12" ht="13.5" customHeight="1">
      <c r="A13" s="51" t="s">
        <v>12</v>
      </c>
      <c r="B13" s="105">
        <v>4</v>
      </c>
      <c r="C13" s="93"/>
      <c r="D13" s="94"/>
      <c r="E13" s="12">
        <f t="shared" si="0"/>
        <v>0</v>
      </c>
      <c r="F13" s="100"/>
      <c r="G13" s="16">
        <f>Vzorce_6!D6</f>
        <v>0</v>
      </c>
      <c r="H13" s="250"/>
      <c r="I13" s="251"/>
      <c r="J13" s="251"/>
      <c r="K13" s="251"/>
      <c r="L13" s="252"/>
    </row>
    <row r="14" spans="1:12" ht="13.5" customHeight="1">
      <c r="A14" s="51" t="s">
        <v>13</v>
      </c>
      <c r="B14" s="105">
        <v>5</v>
      </c>
      <c r="C14" s="93"/>
      <c r="D14" s="94"/>
      <c r="E14" s="12">
        <f t="shared" ref="E14:E39" si="1">D14-C14</f>
        <v>0</v>
      </c>
      <c r="F14" s="100"/>
      <c r="G14" s="16">
        <f>Vzorce_6!D7</f>
        <v>0</v>
      </c>
      <c r="H14" s="250"/>
      <c r="I14" s="251"/>
      <c r="J14" s="251"/>
      <c r="K14" s="251"/>
      <c r="L14" s="252"/>
    </row>
    <row r="15" spans="1:12" ht="13.5" customHeight="1">
      <c r="A15" s="9" t="s">
        <v>14</v>
      </c>
      <c r="B15" s="104">
        <v>6</v>
      </c>
      <c r="C15" s="95"/>
      <c r="D15" s="96"/>
      <c r="E15" s="13">
        <f t="shared" si="1"/>
        <v>0</v>
      </c>
      <c r="F15" s="101"/>
      <c r="G15" s="25">
        <f>Vzorce_6!D8</f>
        <v>0</v>
      </c>
      <c r="H15" s="188"/>
      <c r="I15" s="188"/>
      <c r="J15" s="188"/>
      <c r="K15" s="188"/>
      <c r="L15" s="188"/>
    </row>
    <row r="16" spans="1:12" ht="13.5" customHeight="1">
      <c r="A16" s="9" t="s">
        <v>15</v>
      </c>
      <c r="B16" s="104">
        <v>7</v>
      </c>
      <c r="C16" s="95"/>
      <c r="D16" s="96"/>
      <c r="E16" s="13">
        <f t="shared" si="1"/>
        <v>0</v>
      </c>
      <c r="F16" s="101"/>
      <c r="G16" s="25">
        <f>Vzorce_6!D9</f>
        <v>0</v>
      </c>
      <c r="H16" s="188"/>
      <c r="I16" s="188"/>
      <c r="J16" s="188"/>
      <c r="K16" s="188"/>
      <c r="L16" s="188"/>
    </row>
    <row r="17" spans="1:12" ht="13.5" customHeight="1">
      <c r="A17" s="51" t="s">
        <v>9</v>
      </c>
      <c r="B17" s="105">
        <v>8</v>
      </c>
      <c r="C17" s="93"/>
      <c r="D17" s="94"/>
      <c r="E17" s="12">
        <f t="shared" si="1"/>
        <v>0</v>
      </c>
      <c r="F17" s="100"/>
      <c r="G17" s="16">
        <f>Vzorce_6!D10</f>
        <v>0</v>
      </c>
      <c r="H17" s="190"/>
      <c r="I17" s="190"/>
      <c r="J17" s="190"/>
      <c r="K17" s="190"/>
      <c r="L17" s="190"/>
    </row>
    <row r="18" spans="1:12" ht="13.5" customHeight="1">
      <c r="A18" s="52" t="s">
        <v>10</v>
      </c>
      <c r="B18" s="105">
        <v>9</v>
      </c>
      <c r="C18" s="93"/>
      <c r="D18" s="94"/>
      <c r="E18" s="12">
        <f t="shared" si="1"/>
        <v>0</v>
      </c>
      <c r="F18" s="100"/>
      <c r="G18" s="16">
        <f>Vzorce_6!D11</f>
        <v>0</v>
      </c>
      <c r="H18" s="190"/>
      <c r="I18" s="190"/>
      <c r="J18" s="190"/>
      <c r="K18" s="190"/>
      <c r="L18" s="190"/>
    </row>
    <row r="19" spans="1:12" ht="13.5" customHeight="1">
      <c r="A19" s="51" t="s">
        <v>11</v>
      </c>
      <c r="B19" s="105">
        <v>10</v>
      </c>
      <c r="C19" s="93"/>
      <c r="D19" s="94"/>
      <c r="E19" s="12">
        <f t="shared" si="1"/>
        <v>0</v>
      </c>
      <c r="F19" s="100"/>
      <c r="G19" s="16">
        <f>Vzorce_6!D12</f>
        <v>0</v>
      </c>
      <c r="H19" s="190"/>
      <c r="I19" s="190"/>
      <c r="J19" s="190"/>
      <c r="K19" s="190"/>
      <c r="L19" s="190"/>
    </row>
    <row r="20" spans="1:12" ht="13.5" customHeight="1">
      <c r="A20" s="51" t="s">
        <v>12</v>
      </c>
      <c r="B20" s="105">
        <v>11</v>
      </c>
      <c r="C20" s="93"/>
      <c r="D20" s="94"/>
      <c r="E20" s="12">
        <f t="shared" si="1"/>
        <v>0</v>
      </c>
      <c r="F20" s="100"/>
      <c r="G20" s="16">
        <f>Vzorce_6!D13</f>
        <v>0</v>
      </c>
      <c r="H20" s="190"/>
      <c r="I20" s="190"/>
      <c r="J20" s="190"/>
      <c r="K20" s="190"/>
      <c r="L20" s="190"/>
    </row>
    <row r="21" spans="1:12" ht="13.5" customHeight="1">
      <c r="A21" s="51" t="s">
        <v>13</v>
      </c>
      <c r="B21" s="105">
        <v>12</v>
      </c>
      <c r="C21" s="93"/>
      <c r="D21" s="94"/>
      <c r="E21" s="12">
        <f t="shared" si="1"/>
        <v>0</v>
      </c>
      <c r="F21" s="100"/>
      <c r="G21" s="16">
        <f>Vzorce_6!D14</f>
        <v>0</v>
      </c>
      <c r="H21" s="190"/>
      <c r="I21" s="190"/>
      <c r="J21" s="190"/>
      <c r="K21" s="190"/>
      <c r="L21" s="190"/>
    </row>
    <row r="22" spans="1:12" ht="13.5" customHeight="1">
      <c r="A22" s="9" t="s">
        <v>14</v>
      </c>
      <c r="B22" s="104">
        <v>13</v>
      </c>
      <c r="C22" s="95"/>
      <c r="D22" s="96"/>
      <c r="E22" s="13">
        <f t="shared" si="1"/>
        <v>0</v>
      </c>
      <c r="F22" s="101"/>
      <c r="G22" s="25">
        <f>Vzorce_6!D15</f>
        <v>0</v>
      </c>
      <c r="H22" s="188"/>
      <c r="I22" s="188"/>
      <c r="J22" s="188"/>
      <c r="K22" s="188"/>
      <c r="L22" s="188"/>
    </row>
    <row r="23" spans="1:12" ht="13.5" customHeight="1">
      <c r="A23" s="9" t="s">
        <v>15</v>
      </c>
      <c r="B23" s="104">
        <v>14</v>
      </c>
      <c r="C23" s="95"/>
      <c r="D23" s="96"/>
      <c r="E23" s="13">
        <f t="shared" si="1"/>
        <v>0</v>
      </c>
      <c r="F23" s="101"/>
      <c r="G23" s="25">
        <f>Vzorce_6!D16</f>
        <v>0</v>
      </c>
      <c r="H23" s="188"/>
      <c r="I23" s="188"/>
      <c r="J23" s="188"/>
      <c r="K23" s="188"/>
      <c r="L23" s="188"/>
    </row>
    <row r="24" spans="1:12" ht="13.5" customHeight="1">
      <c r="A24" s="51" t="s">
        <v>9</v>
      </c>
      <c r="B24" s="105">
        <v>15</v>
      </c>
      <c r="C24" s="93"/>
      <c r="D24" s="94"/>
      <c r="E24" s="12">
        <f t="shared" si="1"/>
        <v>0</v>
      </c>
      <c r="F24" s="100"/>
      <c r="G24" s="16">
        <f>Vzorce_6!D17</f>
        <v>0</v>
      </c>
      <c r="H24" s="190"/>
      <c r="I24" s="190"/>
      <c r="J24" s="190"/>
      <c r="K24" s="190"/>
      <c r="L24" s="190"/>
    </row>
    <row r="25" spans="1:12" ht="13.5" customHeight="1">
      <c r="A25" s="52" t="s">
        <v>10</v>
      </c>
      <c r="B25" s="105">
        <v>16</v>
      </c>
      <c r="C25" s="93"/>
      <c r="D25" s="94"/>
      <c r="E25" s="12">
        <f t="shared" si="1"/>
        <v>0</v>
      </c>
      <c r="F25" s="100"/>
      <c r="G25" s="16">
        <f>Vzorce_6!D18</f>
        <v>0</v>
      </c>
      <c r="H25" s="190"/>
      <c r="I25" s="190"/>
      <c r="J25" s="190"/>
      <c r="K25" s="190"/>
      <c r="L25" s="190"/>
    </row>
    <row r="26" spans="1:12" ht="13.5" customHeight="1">
      <c r="A26" s="51" t="s">
        <v>11</v>
      </c>
      <c r="B26" s="105">
        <v>17</v>
      </c>
      <c r="C26" s="93"/>
      <c r="D26" s="94"/>
      <c r="E26" s="12">
        <f t="shared" si="1"/>
        <v>0</v>
      </c>
      <c r="F26" s="100"/>
      <c r="G26" s="16">
        <f>Vzorce_6!D19</f>
        <v>0</v>
      </c>
      <c r="H26" s="190"/>
      <c r="I26" s="190"/>
      <c r="J26" s="190"/>
      <c r="K26" s="190"/>
      <c r="L26" s="190"/>
    </row>
    <row r="27" spans="1:12" ht="13.5" customHeight="1">
      <c r="A27" s="51" t="s">
        <v>12</v>
      </c>
      <c r="B27" s="105">
        <v>18</v>
      </c>
      <c r="C27" s="93"/>
      <c r="D27" s="94"/>
      <c r="E27" s="12">
        <f t="shared" si="1"/>
        <v>0</v>
      </c>
      <c r="F27" s="100"/>
      <c r="G27" s="16">
        <f>Vzorce_6!D20</f>
        <v>0</v>
      </c>
      <c r="H27" s="190"/>
      <c r="I27" s="190"/>
      <c r="J27" s="190"/>
      <c r="K27" s="190"/>
      <c r="L27" s="190"/>
    </row>
    <row r="28" spans="1:12" ht="13.5" customHeight="1">
      <c r="A28" s="51" t="s">
        <v>13</v>
      </c>
      <c r="B28" s="105">
        <v>19</v>
      </c>
      <c r="C28" s="93"/>
      <c r="D28" s="94"/>
      <c r="E28" s="12">
        <f t="shared" si="1"/>
        <v>0</v>
      </c>
      <c r="F28" s="100"/>
      <c r="G28" s="16">
        <f>Vzorce_6!D21</f>
        <v>0</v>
      </c>
      <c r="H28" s="190"/>
      <c r="I28" s="190"/>
      <c r="J28" s="190"/>
      <c r="K28" s="190"/>
      <c r="L28" s="190"/>
    </row>
    <row r="29" spans="1:12" ht="13.5" customHeight="1">
      <c r="A29" s="9" t="s">
        <v>14</v>
      </c>
      <c r="B29" s="104">
        <v>20</v>
      </c>
      <c r="C29" s="95"/>
      <c r="D29" s="96"/>
      <c r="E29" s="13">
        <f t="shared" si="1"/>
        <v>0</v>
      </c>
      <c r="F29" s="101"/>
      <c r="G29" s="25">
        <f>Vzorce_6!D22</f>
        <v>0</v>
      </c>
      <c r="H29" s="188"/>
      <c r="I29" s="188"/>
      <c r="J29" s="188"/>
      <c r="K29" s="188"/>
      <c r="L29" s="188"/>
    </row>
    <row r="30" spans="1:12" ht="13.5" customHeight="1">
      <c r="A30" s="9" t="s">
        <v>15</v>
      </c>
      <c r="B30" s="104">
        <v>21</v>
      </c>
      <c r="C30" s="95"/>
      <c r="D30" s="96"/>
      <c r="E30" s="13">
        <f t="shared" si="1"/>
        <v>0</v>
      </c>
      <c r="F30" s="101"/>
      <c r="G30" s="25">
        <f>Vzorce_6!D23</f>
        <v>0</v>
      </c>
      <c r="H30" s="188"/>
      <c r="I30" s="188"/>
      <c r="J30" s="188"/>
      <c r="K30" s="188"/>
      <c r="L30" s="188"/>
    </row>
    <row r="31" spans="1:12" ht="13.5" customHeight="1">
      <c r="A31" s="51" t="s">
        <v>9</v>
      </c>
      <c r="B31" s="105">
        <v>22</v>
      </c>
      <c r="C31" s="93"/>
      <c r="D31" s="94"/>
      <c r="E31" s="12">
        <f t="shared" si="1"/>
        <v>0</v>
      </c>
      <c r="F31" s="115"/>
      <c r="G31" s="16">
        <f>Vzorce_6!D24</f>
        <v>0</v>
      </c>
      <c r="H31" s="250"/>
      <c r="I31" s="251"/>
      <c r="J31" s="251"/>
      <c r="K31" s="251"/>
      <c r="L31" s="252"/>
    </row>
    <row r="32" spans="1:12" ht="13.5" customHeight="1">
      <c r="A32" s="52" t="s">
        <v>10</v>
      </c>
      <c r="B32" s="105">
        <v>23</v>
      </c>
      <c r="C32" s="93"/>
      <c r="D32" s="94"/>
      <c r="E32" s="12">
        <f t="shared" si="1"/>
        <v>0</v>
      </c>
      <c r="F32" s="100"/>
      <c r="G32" s="16">
        <f>Vzorce_6!D25</f>
        <v>0</v>
      </c>
      <c r="H32" s="250"/>
      <c r="I32" s="251"/>
      <c r="J32" s="251"/>
      <c r="K32" s="251"/>
      <c r="L32" s="252"/>
    </row>
    <row r="33" spans="1:12" ht="13.5" customHeight="1">
      <c r="A33" s="51" t="s">
        <v>11</v>
      </c>
      <c r="B33" s="105">
        <v>24</v>
      </c>
      <c r="C33" s="93"/>
      <c r="D33" s="94"/>
      <c r="E33" s="12">
        <f t="shared" si="1"/>
        <v>0</v>
      </c>
      <c r="F33" s="100"/>
      <c r="G33" s="16">
        <f>Vzorce_6!D26</f>
        <v>0</v>
      </c>
      <c r="H33" s="250"/>
      <c r="I33" s="251"/>
      <c r="J33" s="251"/>
      <c r="K33" s="251"/>
      <c r="L33" s="252"/>
    </row>
    <row r="34" spans="1:12" ht="13.5" customHeight="1">
      <c r="A34" s="51" t="s">
        <v>12</v>
      </c>
      <c r="B34" s="105">
        <v>25</v>
      </c>
      <c r="C34" s="93"/>
      <c r="D34" s="94"/>
      <c r="E34" s="12">
        <f t="shared" si="1"/>
        <v>0</v>
      </c>
      <c r="F34" s="100"/>
      <c r="G34" s="16">
        <f>Vzorce_6!D27</f>
        <v>0</v>
      </c>
      <c r="H34" s="250"/>
      <c r="I34" s="251"/>
      <c r="J34" s="251"/>
      <c r="K34" s="251"/>
      <c r="L34" s="252"/>
    </row>
    <row r="35" spans="1:12" ht="13.5" customHeight="1">
      <c r="A35" s="51" t="s">
        <v>13</v>
      </c>
      <c r="B35" s="105">
        <v>26</v>
      </c>
      <c r="C35" s="93"/>
      <c r="D35" s="94"/>
      <c r="E35" s="12">
        <f t="shared" si="1"/>
        <v>0</v>
      </c>
      <c r="F35" s="100"/>
      <c r="G35" s="16">
        <f>Vzorce_6!D28</f>
        <v>0</v>
      </c>
      <c r="H35" s="250"/>
      <c r="I35" s="251"/>
      <c r="J35" s="251"/>
      <c r="K35" s="251"/>
      <c r="L35" s="252"/>
    </row>
    <row r="36" spans="1:12" ht="13.5" customHeight="1">
      <c r="A36" s="9" t="s">
        <v>14</v>
      </c>
      <c r="B36" s="104">
        <v>27</v>
      </c>
      <c r="C36" s="95"/>
      <c r="D36" s="96"/>
      <c r="E36" s="13">
        <f t="shared" si="1"/>
        <v>0</v>
      </c>
      <c r="F36" s="101"/>
      <c r="G36" s="25">
        <f>Vzorce_6!D29</f>
        <v>0</v>
      </c>
      <c r="H36" s="274"/>
      <c r="I36" s="275"/>
      <c r="J36" s="275"/>
      <c r="K36" s="275"/>
      <c r="L36" s="276"/>
    </row>
    <row r="37" spans="1:12" ht="13.5" customHeight="1">
      <c r="A37" s="9" t="s">
        <v>15</v>
      </c>
      <c r="B37" s="104">
        <v>28</v>
      </c>
      <c r="C37" s="95"/>
      <c r="D37" s="96"/>
      <c r="E37" s="13">
        <f t="shared" si="1"/>
        <v>0</v>
      </c>
      <c r="F37" s="101"/>
      <c r="G37" s="25">
        <f>Vzorce_6!D30</f>
        <v>0</v>
      </c>
      <c r="H37" s="274"/>
      <c r="I37" s="275"/>
      <c r="J37" s="275"/>
      <c r="K37" s="275"/>
      <c r="L37" s="276"/>
    </row>
    <row r="38" spans="1:12" ht="13.5" customHeight="1">
      <c r="A38" s="51" t="s">
        <v>9</v>
      </c>
      <c r="B38" s="105">
        <v>29</v>
      </c>
      <c r="C38" s="93"/>
      <c r="D38" s="94"/>
      <c r="E38" s="12">
        <f t="shared" si="1"/>
        <v>0</v>
      </c>
      <c r="F38" s="100"/>
      <c r="G38" s="16">
        <f>Vzorce_6!D31</f>
        <v>0</v>
      </c>
      <c r="H38" s="224"/>
      <c r="I38" s="225"/>
      <c r="J38" s="225"/>
      <c r="K38" s="225"/>
      <c r="L38" s="226"/>
    </row>
    <row r="39" spans="1:12" ht="13.5" customHeight="1" thickBot="1">
      <c r="A39" s="72" t="s">
        <v>10</v>
      </c>
      <c r="B39" s="110">
        <v>30</v>
      </c>
      <c r="C39" s="97"/>
      <c r="D39" s="98"/>
      <c r="E39" s="14">
        <f t="shared" si="1"/>
        <v>0</v>
      </c>
      <c r="F39" s="102"/>
      <c r="G39" s="17">
        <f>Vzorce_6!D32</f>
        <v>0</v>
      </c>
      <c r="H39" s="253"/>
      <c r="I39" s="254"/>
      <c r="J39" s="254"/>
      <c r="K39" s="254"/>
      <c r="L39" s="255"/>
    </row>
    <row r="40" spans="1:12" ht="13.5" customHeight="1" thickBot="1">
      <c r="A40" s="192" t="s">
        <v>5</v>
      </c>
      <c r="B40" s="193"/>
      <c r="C40" s="193"/>
      <c r="D40" s="194"/>
      <c r="E40" s="69">
        <f>E10+E11+E12+E13+E14+E15+E16+E17+E18+E19+E20+E21+E22+E23+E24+E25+E26+E27+E28+E29+E30+E31+E32+E33+E34+E35+E36+E37+E38+E39</f>
        <v>0</v>
      </c>
      <c r="F40" s="1"/>
      <c r="G40" s="15">
        <f>G10+G11+G12+G13+G14+G15+G16+G17+G18+G19+G20+G21+G22+G23+G24+G25+G26+G27+G28+G29+G30+G31+G32+G33+G34+G35+G36+G37+G38+G39</f>
        <v>0</v>
      </c>
      <c r="H40" s="164" t="s">
        <v>50</v>
      </c>
      <c r="I40" s="181"/>
      <c r="J40" s="262"/>
      <c r="K40" s="263"/>
      <c r="L40" s="264"/>
    </row>
    <row r="41" spans="1:12" ht="13.5" customHeight="1" thickBot="1">
      <c r="A41" s="192" t="s">
        <v>49</v>
      </c>
      <c r="B41" s="193"/>
      <c r="C41" s="193"/>
      <c r="D41" s="194"/>
      <c r="E41" s="89">
        <f>E40+'Leden 2020'!E41+'Únor 2020'!E39+'Březen 2020'!E41+'Duben 2020'!E40+'Květen 2020'!E41</f>
        <v>0</v>
      </c>
      <c r="H41" s="179" t="s">
        <v>51</v>
      </c>
      <c r="I41" s="180"/>
      <c r="J41" s="207"/>
      <c r="K41" s="208"/>
      <c r="L41" s="209"/>
    </row>
    <row r="42" spans="1:12" ht="13.5" customHeight="1" thickBot="1">
      <c r="A42" s="195"/>
      <c r="B42" s="195"/>
      <c r="C42" s="196"/>
      <c r="D42" s="196"/>
      <c r="E42" s="134"/>
      <c r="F42" s="249"/>
      <c r="G42" s="249"/>
      <c r="H42" s="164" t="s">
        <v>52</v>
      </c>
      <c r="I42" s="165"/>
      <c r="J42" s="199"/>
      <c r="K42" s="200"/>
      <c r="L42" s="201"/>
    </row>
    <row r="43" spans="1:12" ht="13.5" customHeight="1">
      <c r="A43" s="6"/>
      <c r="B43" s="6"/>
      <c r="C43" s="6"/>
      <c r="D43" s="6"/>
      <c r="E43" s="38"/>
      <c r="F43" s="38"/>
      <c r="G43" s="38"/>
      <c r="H43" s="38"/>
      <c r="I43" s="38"/>
      <c r="J43" s="38"/>
      <c r="K43" s="38"/>
      <c r="L43" s="139"/>
    </row>
    <row r="44" spans="1:12" ht="13.5" customHeight="1">
      <c r="A44" s="159" t="s">
        <v>19</v>
      </c>
      <c r="B44" s="159"/>
      <c r="C44" s="159"/>
      <c r="D44" s="163"/>
      <c r="E44" s="163"/>
      <c r="F44" s="163"/>
      <c r="G44" s="163"/>
      <c r="H44" s="163"/>
      <c r="I44" s="161" t="s">
        <v>32</v>
      </c>
      <c r="J44" s="161"/>
      <c r="K44" s="161"/>
      <c r="L44" s="129"/>
    </row>
    <row r="45" spans="1:12" ht="13.5" customHeight="1">
      <c r="A45" s="130" t="s">
        <v>33</v>
      </c>
      <c r="B45" s="130"/>
      <c r="C45" s="160"/>
      <c r="D45" s="160"/>
      <c r="E45" s="160"/>
      <c r="F45" s="161" t="s">
        <v>20</v>
      </c>
      <c r="G45" s="161"/>
      <c r="H45" s="161"/>
      <c r="I45" s="161"/>
      <c r="J45" s="162"/>
      <c r="K45" s="162"/>
      <c r="L45" s="43" t="s">
        <v>23</v>
      </c>
    </row>
    <row r="46" spans="1:12" ht="13.5" customHeight="1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</row>
    <row r="47" spans="1:12" ht="13.5" customHeight="1">
      <c r="A47" s="130" t="s">
        <v>24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</row>
    <row r="48" spans="1:12" ht="13.5" customHeight="1">
      <c r="A48" s="130" t="s">
        <v>34</v>
      </c>
      <c r="B48" s="130"/>
      <c r="C48" s="130"/>
      <c r="D48" s="130"/>
      <c r="E48" s="130"/>
      <c r="F48" s="38"/>
      <c r="G48" s="38"/>
      <c r="H48" s="38"/>
      <c r="I48" s="38"/>
      <c r="J48" s="38"/>
      <c r="K48" s="38"/>
      <c r="L48" s="38"/>
    </row>
    <row r="49" spans="1:12" ht="13.5" customHeight="1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</row>
    <row r="50" spans="1:12" ht="13.5" customHeight="1">
      <c r="A50" s="158" t="s">
        <v>53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38"/>
    </row>
    <row r="51" spans="1:12" ht="13.5" customHeight="1">
      <c r="A51" s="159" t="s">
        <v>54</v>
      </c>
      <c r="B51" s="159"/>
      <c r="C51" s="159"/>
      <c r="D51" s="38"/>
      <c r="E51" s="38"/>
      <c r="F51" s="38"/>
      <c r="G51" s="38"/>
      <c r="H51" s="38"/>
      <c r="I51" s="38"/>
      <c r="J51" s="38"/>
      <c r="K51" s="38"/>
      <c r="L51" s="38"/>
    </row>
    <row r="52" spans="1:12" ht="13.5" customHeight="1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</row>
    <row r="53" spans="1:12">
      <c r="A53" s="74" t="s">
        <v>25</v>
      </c>
      <c r="B53" s="153"/>
      <c r="C53" s="153"/>
      <c r="D53" s="132" t="s">
        <v>26</v>
      </c>
      <c r="E53" s="133"/>
      <c r="F53" s="155"/>
      <c r="G53" s="155"/>
      <c r="H53" s="155"/>
      <c r="I53" s="155"/>
      <c r="J53" s="155"/>
      <c r="K53" s="155"/>
      <c r="L53" s="136"/>
    </row>
    <row r="54" spans="1:12">
      <c r="F54" s="152" t="s">
        <v>27</v>
      </c>
      <c r="G54" s="152"/>
      <c r="H54" s="152"/>
      <c r="I54" s="152"/>
      <c r="J54" s="152"/>
      <c r="K54" s="152"/>
      <c r="L54" s="136"/>
    </row>
    <row r="55" spans="1:12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</row>
    <row r="56" spans="1:12">
      <c r="A56" s="38" t="s">
        <v>48</v>
      </c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</row>
    <row r="57" spans="1:12">
      <c r="A57" s="38" t="s">
        <v>28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</row>
    <row r="58" spans="1:12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</row>
    <row r="59" spans="1:12">
      <c r="A59" s="39" t="s">
        <v>6</v>
      </c>
      <c r="C59" s="157"/>
      <c r="D59" s="157"/>
      <c r="E59" s="40"/>
      <c r="F59" s="156"/>
      <c r="G59" s="156"/>
      <c r="H59" s="156"/>
      <c r="I59" s="156"/>
      <c r="J59" s="156"/>
      <c r="K59" s="156"/>
      <c r="L59" s="42"/>
    </row>
    <row r="60" spans="1:12">
      <c r="E60" s="40"/>
      <c r="F60" s="154" t="s">
        <v>29</v>
      </c>
      <c r="G60" s="154"/>
      <c r="H60" s="154"/>
      <c r="I60" s="154"/>
      <c r="J60" s="154"/>
      <c r="K60" s="154"/>
      <c r="L60" s="136"/>
    </row>
    <row r="61" spans="1:12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</row>
    <row r="62" spans="1:12">
      <c r="A62" s="39" t="s">
        <v>6</v>
      </c>
      <c r="C62" s="157"/>
      <c r="D62" s="157"/>
      <c r="E62" s="40"/>
      <c r="F62" s="156"/>
      <c r="G62" s="156"/>
      <c r="H62" s="156"/>
      <c r="I62" s="156"/>
      <c r="J62" s="156"/>
      <c r="K62" s="156"/>
      <c r="L62" s="136"/>
    </row>
    <row r="63" spans="1:12">
      <c r="E63" s="40"/>
      <c r="F63" s="154" t="s">
        <v>31</v>
      </c>
      <c r="G63" s="154"/>
      <c r="H63" s="154"/>
      <c r="I63" s="154"/>
      <c r="J63" s="154"/>
      <c r="K63" s="154"/>
      <c r="L63" s="136"/>
    </row>
    <row r="64" spans="1:12">
      <c r="E64" s="40"/>
      <c r="H64" s="138"/>
      <c r="I64" s="138"/>
      <c r="J64" s="138"/>
      <c r="K64" s="138"/>
      <c r="L64" s="138"/>
    </row>
    <row r="65" spans="1:12">
      <c r="A65" s="39" t="s">
        <v>6</v>
      </c>
      <c r="C65" s="157"/>
      <c r="D65" s="157"/>
      <c r="E65" s="40"/>
      <c r="F65" s="155"/>
      <c r="G65" s="155"/>
      <c r="H65" s="155"/>
      <c r="I65" s="155"/>
      <c r="J65" s="155"/>
      <c r="K65" s="155"/>
      <c r="L65" s="42"/>
    </row>
    <row r="66" spans="1:12">
      <c r="F66" s="154" t="s">
        <v>30</v>
      </c>
      <c r="G66" s="154"/>
      <c r="H66" s="154"/>
      <c r="I66" s="154"/>
      <c r="J66" s="154"/>
      <c r="K66" s="154"/>
      <c r="L66" s="136"/>
    </row>
    <row r="67" spans="1:12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</row>
    <row r="68" spans="1:12" ht="17.25">
      <c r="A68" s="41" t="s">
        <v>35</v>
      </c>
      <c r="B68" s="41"/>
      <c r="C68" s="41"/>
      <c r="D68" s="41"/>
      <c r="E68" s="38"/>
      <c r="F68" s="38"/>
      <c r="G68" s="38"/>
      <c r="H68" s="38"/>
      <c r="I68" s="38"/>
      <c r="J68" s="38"/>
      <c r="K68" s="38"/>
      <c r="L68" s="38"/>
    </row>
  </sheetData>
  <sheetProtection algorithmName="SHA-512" hashValue="v2Y9dqYY1egsbIjxd2uYkYnABCwP00deMkUdHGDT6ftgb0bj2Qi4D0wsmIjS600X69nU/HHOmxDMPsXZwfCzog==" saltValue="SFxryzZARs1AL7gr8HgmzQ==" spinCount="100000" sheet="1" formatCells="0" selectLockedCells="1"/>
  <mergeCells count="78">
    <mergeCell ref="A40:D40"/>
    <mergeCell ref="A41:D41"/>
    <mergeCell ref="A42:B42"/>
    <mergeCell ref="C42:D42"/>
    <mergeCell ref="F42:G42"/>
    <mergeCell ref="A6:C6"/>
    <mergeCell ref="D6:E6"/>
    <mergeCell ref="F6:G6"/>
    <mergeCell ref="H6:J6"/>
    <mergeCell ref="A8:B9"/>
    <mergeCell ref="C8:D8"/>
    <mergeCell ref="E8:E9"/>
    <mergeCell ref="F8:F9"/>
    <mergeCell ref="G8:G9"/>
    <mergeCell ref="A4:G4"/>
    <mergeCell ref="H4:J4"/>
    <mergeCell ref="E1:F1"/>
    <mergeCell ref="G1:H1"/>
    <mergeCell ref="A3:G3"/>
    <mergeCell ref="H3:J3"/>
    <mergeCell ref="J42:L42"/>
    <mergeCell ref="H39:L39"/>
    <mergeCell ref="H38:L38"/>
    <mergeCell ref="H42:I42"/>
    <mergeCell ref="H40:I40"/>
    <mergeCell ref="H41:I41"/>
    <mergeCell ref="J40:L40"/>
    <mergeCell ref="H37:L37"/>
    <mergeCell ref="J41:L41"/>
    <mergeCell ref="H16:L16"/>
    <mergeCell ref="H23:L23"/>
    <mergeCell ref="H22:L22"/>
    <mergeCell ref="H19:L19"/>
    <mergeCell ref="H18:L18"/>
    <mergeCell ref="H17:L17"/>
    <mergeCell ref="H21:L21"/>
    <mergeCell ref="H20:L20"/>
    <mergeCell ref="H36:L36"/>
    <mergeCell ref="H35:L35"/>
    <mergeCell ref="H34:L34"/>
    <mergeCell ref="H33:L33"/>
    <mergeCell ref="H32:L32"/>
    <mergeCell ref="H31:L31"/>
    <mergeCell ref="H30:L30"/>
    <mergeCell ref="H29:L29"/>
    <mergeCell ref="H27:L27"/>
    <mergeCell ref="H26:L26"/>
    <mergeCell ref="H28:L28"/>
    <mergeCell ref="H25:L25"/>
    <mergeCell ref="H24:L24"/>
    <mergeCell ref="H15:L15"/>
    <mergeCell ref="H9:L9"/>
    <mergeCell ref="H8:L8"/>
    <mergeCell ref="H14:L14"/>
    <mergeCell ref="H13:L13"/>
    <mergeCell ref="H12:L12"/>
    <mergeCell ref="H11:L11"/>
    <mergeCell ref="H10:L10"/>
    <mergeCell ref="A44:C44"/>
    <mergeCell ref="D44:H44"/>
    <mergeCell ref="I44:K44"/>
    <mergeCell ref="C45:E45"/>
    <mergeCell ref="F45:I45"/>
    <mergeCell ref="J45:K45"/>
    <mergeCell ref="A50:K50"/>
    <mergeCell ref="A51:C51"/>
    <mergeCell ref="B53:C53"/>
    <mergeCell ref="F54:K54"/>
    <mergeCell ref="C59:D59"/>
    <mergeCell ref="F59:K59"/>
    <mergeCell ref="F53:K53"/>
    <mergeCell ref="C65:D65"/>
    <mergeCell ref="C62:D62"/>
    <mergeCell ref="F60:K60"/>
    <mergeCell ref="F63:K63"/>
    <mergeCell ref="F66:K66"/>
    <mergeCell ref="F65:K65"/>
    <mergeCell ref="F62:K62"/>
  </mergeCells>
  <pageMargins left="0.19685039370078741" right="0.19685039370078741" top="0.19685039370078741" bottom="0.19685039370078741" header="0.31496062992125984" footer="0.31496062992125984"/>
  <pageSetup paperSize="9" scale="88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1"/>
  </sheetPr>
  <dimension ref="A1:E33"/>
  <sheetViews>
    <sheetView workbookViewId="0">
      <selection activeCell="D33" sqref="D33"/>
    </sheetView>
  </sheetViews>
  <sheetFormatPr defaultColWidth="9.140625" defaultRowHeight="15"/>
  <cols>
    <col min="1" max="1" width="7.140625" style="21" customWidth="1"/>
    <col min="2" max="2" width="7.28515625" style="21" customWidth="1"/>
    <col min="3" max="3" width="11.5703125" style="21" bestFit="1" customWidth="1"/>
    <col min="4" max="4" width="9.85546875" style="21" bestFit="1" customWidth="1"/>
    <col min="5" max="5" width="10.140625" style="21" bestFit="1" customWidth="1"/>
    <col min="6" max="16384" width="9.140625" style="21"/>
  </cols>
  <sheetData>
    <row r="1" spans="1:5">
      <c r="A1" s="186" t="s">
        <v>7</v>
      </c>
      <c r="B1" s="186"/>
      <c r="C1" s="187" t="s">
        <v>8</v>
      </c>
      <c r="D1" s="186" t="s">
        <v>0</v>
      </c>
      <c r="E1" s="20"/>
    </row>
    <row r="2" spans="1:5">
      <c r="A2" s="22" t="s">
        <v>2</v>
      </c>
      <c r="B2" s="22" t="s">
        <v>3</v>
      </c>
      <c r="C2" s="187"/>
      <c r="D2" s="186"/>
      <c r="E2" s="20"/>
    </row>
    <row r="3" spans="1:5">
      <c r="A3" s="23">
        <f>HOUR('Červen 2020'!C10)+MINUTE('Červen 2020'!C10)/60</f>
        <v>0</v>
      </c>
      <c r="B3" s="23">
        <f>HOUR('Červen 2020'!D10)+MINUTE('Červen 2020'!D10)/60</f>
        <v>0</v>
      </c>
      <c r="C3" s="23">
        <f t="shared" ref="C3:C33" si="0">(B3)-(A3)</f>
        <v>0</v>
      </c>
      <c r="D3" s="24">
        <f>C3*'Červen 2020'!F10</f>
        <v>0</v>
      </c>
      <c r="E3" s="20"/>
    </row>
    <row r="4" spans="1:5">
      <c r="A4" s="23">
        <f>HOUR('Červen 2020'!C11)+MINUTE('Červen 2020'!C11)/60</f>
        <v>0</v>
      </c>
      <c r="B4" s="23">
        <f>HOUR('Červen 2020'!D11)+MINUTE('Červen 2020'!D11)/60</f>
        <v>0</v>
      </c>
      <c r="C4" s="23">
        <f t="shared" si="0"/>
        <v>0</v>
      </c>
      <c r="D4" s="24">
        <f>C4*'Červen 2020'!F11</f>
        <v>0</v>
      </c>
      <c r="E4" s="20"/>
    </row>
    <row r="5" spans="1:5">
      <c r="A5" s="23">
        <f>HOUR('Červen 2020'!C12)+MINUTE('Červen 2020'!C12)/60</f>
        <v>0</v>
      </c>
      <c r="B5" s="23">
        <f>HOUR('Červen 2020'!D12)+MINUTE('Červen 2020'!D12)/60</f>
        <v>0</v>
      </c>
      <c r="C5" s="23">
        <f t="shared" si="0"/>
        <v>0</v>
      </c>
      <c r="D5" s="24">
        <f>C5*'Červen 2020'!F12</f>
        <v>0</v>
      </c>
      <c r="E5" s="20"/>
    </row>
    <row r="6" spans="1:5">
      <c r="A6" s="23">
        <f>HOUR('Červen 2020'!C13)+MINUTE('Červen 2020'!C13)/60</f>
        <v>0</v>
      </c>
      <c r="B6" s="23">
        <f>HOUR('Červen 2020'!D13)+MINUTE('Červen 2020'!D13)/60</f>
        <v>0</v>
      </c>
      <c r="C6" s="23">
        <f t="shared" si="0"/>
        <v>0</v>
      </c>
      <c r="D6" s="24">
        <f>C6*'Červen 2020'!F13</f>
        <v>0</v>
      </c>
      <c r="E6" s="20"/>
    </row>
    <row r="7" spans="1:5">
      <c r="A7" s="23">
        <f>HOUR('Červen 2020'!C14)+MINUTE('Červen 2020'!C14)/60</f>
        <v>0</v>
      </c>
      <c r="B7" s="23">
        <f>HOUR('Červen 2020'!D14)+MINUTE('Červen 2020'!D14)/60</f>
        <v>0</v>
      </c>
      <c r="C7" s="23">
        <f t="shared" si="0"/>
        <v>0</v>
      </c>
      <c r="D7" s="24">
        <f>C7*'Červen 2020'!F14</f>
        <v>0</v>
      </c>
      <c r="E7" s="20"/>
    </row>
    <row r="8" spans="1:5">
      <c r="A8" s="23">
        <f>HOUR('Červen 2020'!C15)+MINUTE('Červen 2020'!C15)/60</f>
        <v>0</v>
      </c>
      <c r="B8" s="23">
        <f>HOUR('Červen 2020'!D15)+MINUTE('Červen 2020'!D15)/60</f>
        <v>0</v>
      </c>
      <c r="C8" s="23">
        <f t="shared" si="0"/>
        <v>0</v>
      </c>
      <c r="D8" s="24">
        <f>C8*'Červen 2020'!F15</f>
        <v>0</v>
      </c>
      <c r="E8" s="20"/>
    </row>
    <row r="9" spans="1:5">
      <c r="A9" s="23">
        <f>HOUR('Červen 2020'!C16)+MINUTE('Červen 2020'!C16)/60</f>
        <v>0</v>
      </c>
      <c r="B9" s="23">
        <f>HOUR('Červen 2020'!D16)+MINUTE('Červen 2020'!D16)/60</f>
        <v>0</v>
      </c>
      <c r="C9" s="23">
        <f t="shared" si="0"/>
        <v>0</v>
      </c>
      <c r="D9" s="24">
        <f>C9*'Červen 2020'!F16</f>
        <v>0</v>
      </c>
      <c r="E9" s="20"/>
    </row>
    <row r="10" spans="1:5">
      <c r="A10" s="23">
        <f>HOUR('Červen 2020'!C17)+MINUTE('Červen 2020'!C17)/60</f>
        <v>0</v>
      </c>
      <c r="B10" s="23">
        <f>HOUR('Červen 2020'!D17)+MINUTE('Červen 2020'!D17)/60</f>
        <v>0</v>
      </c>
      <c r="C10" s="23">
        <f t="shared" si="0"/>
        <v>0</v>
      </c>
      <c r="D10" s="24">
        <f>C10*'Červen 2020'!F17</f>
        <v>0</v>
      </c>
      <c r="E10" s="20"/>
    </row>
    <row r="11" spans="1:5">
      <c r="A11" s="23">
        <f>HOUR('Červen 2020'!C18)+MINUTE('Červen 2020'!C18)/60</f>
        <v>0</v>
      </c>
      <c r="B11" s="23">
        <f>HOUR('Červen 2020'!D18)+MINUTE('Červen 2020'!D18)/60</f>
        <v>0</v>
      </c>
      <c r="C11" s="23">
        <f t="shared" si="0"/>
        <v>0</v>
      </c>
      <c r="D11" s="24">
        <f>C11*'Červen 2020'!F18</f>
        <v>0</v>
      </c>
      <c r="E11" s="20"/>
    </row>
    <row r="12" spans="1:5">
      <c r="A12" s="23">
        <f>HOUR('Červen 2020'!C19)+MINUTE('Červen 2020'!C19)/60</f>
        <v>0</v>
      </c>
      <c r="B12" s="23">
        <f>HOUR('Červen 2020'!D19)+MINUTE('Červen 2020'!D19)/60</f>
        <v>0</v>
      </c>
      <c r="C12" s="23">
        <f t="shared" si="0"/>
        <v>0</v>
      </c>
      <c r="D12" s="24">
        <f>C12*'Červen 2020'!F19</f>
        <v>0</v>
      </c>
      <c r="E12" s="20"/>
    </row>
    <row r="13" spans="1:5">
      <c r="A13" s="23">
        <f>HOUR('Červen 2020'!C20)+MINUTE('Červen 2020'!C20)/60</f>
        <v>0</v>
      </c>
      <c r="B13" s="23">
        <f>HOUR('Červen 2020'!D20)+MINUTE('Červen 2020'!D20)/60</f>
        <v>0</v>
      </c>
      <c r="C13" s="23">
        <f t="shared" si="0"/>
        <v>0</v>
      </c>
      <c r="D13" s="24">
        <f>C13*'Červen 2020'!F20</f>
        <v>0</v>
      </c>
      <c r="E13" s="20"/>
    </row>
    <row r="14" spans="1:5">
      <c r="A14" s="23">
        <f>HOUR('Červen 2020'!C21)+MINUTE('Červen 2020'!C21)/60</f>
        <v>0</v>
      </c>
      <c r="B14" s="23">
        <f>HOUR('Červen 2020'!D21)+MINUTE('Červen 2020'!D21)/60</f>
        <v>0</v>
      </c>
      <c r="C14" s="23">
        <f t="shared" si="0"/>
        <v>0</v>
      </c>
      <c r="D14" s="24">
        <f>C14*'Červen 2020'!F21</f>
        <v>0</v>
      </c>
      <c r="E14" s="20"/>
    </row>
    <row r="15" spans="1:5">
      <c r="A15" s="23">
        <f>HOUR('Červen 2020'!C22)+MINUTE('Červen 2020'!C22)/60</f>
        <v>0</v>
      </c>
      <c r="B15" s="23">
        <f>HOUR('Červen 2020'!D22)+MINUTE('Červen 2020'!D22)/60</f>
        <v>0</v>
      </c>
      <c r="C15" s="23">
        <f t="shared" si="0"/>
        <v>0</v>
      </c>
      <c r="D15" s="24">
        <f>C15*'Červen 2020'!F22</f>
        <v>0</v>
      </c>
      <c r="E15" s="20"/>
    </row>
    <row r="16" spans="1:5">
      <c r="A16" s="23">
        <f>HOUR('Červen 2020'!C23)+MINUTE('Červen 2020'!C23)/60</f>
        <v>0</v>
      </c>
      <c r="B16" s="23">
        <f>HOUR('Červen 2020'!D23)+MINUTE('Červen 2020'!D23)/60</f>
        <v>0</v>
      </c>
      <c r="C16" s="23">
        <f t="shared" si="0"/>
        <v>0</v>
      </c>
      <c r="D16" s="24">
        <f>C16*'Červen 2020'!F23</f>
        <v>0</v>
      </c>
      <c r="E16" s="20"/>
    </row>
    <row r="17" spans="1:5">
      <c r="A17" s="23">
        <f>HOUR('Červen 2020'!C24)+MINUTE('Červen 2020'!C24)/60</f>
        <v>0</v>
      </c>
      <c r="B17" s="23">
        <f>HOUR('Červen 2020'!D24)+MINUTE('Červen 2020'!D24)/60</f>
        <v>0</v>
      </c>
      <c r="C17" s="23">
        <f t="shared" si="0"/>
        <v>0</v>
      </c>
      <c r="D17" s="24">
        <f>C17*'Červen 2020'!F24</f>
        <v>0</v>
      </c>
      <c r="E17" s="20"/>
    </row>
    <row r="18" spans="1:5">
      <c r="A18" s="23">
        <f>HOUR('Červen 2020'!C25)+MINUTE('Červen 2020'!C25)/60</f>
        <v>0</v>
      </c>
      <c r="B18" s="23">
        <f>HOUR('Červen 2020'!D25)+MINUTE('Červen 2020'!D25)/60</f>
        <v>0</v>
      </c>
      <c r="C18" s="23">
        <f t="shared" si="0"/>
        <v>0</v>
      </c>
      <c r="D18" s="24">
        <f>C18*'Červen 2020'!F25</f>
        <v>0</v>
      </c>
      <c r="E18" s="20"/>
    </row>
    <row r="19" spans="1:5">
      <c r="A19" s="23">
        <f>HOUR('Červen 2020'!C26)+MINUTE('Červen 2020'!C26)/60</f>
        <v>0</v>
      </c>
      <c r="B19" s="23">
        <f>HOUR('Červen 2020'!D26)+MINUTE('Červen 2020'!D26)/60</f>
        <v>0</v>
      </c>
      <c r="C19" s="23">
        <f t="shared" si="0"/>
        <v>0</v>
      </c>
      <c r="D19" s="24">
        <f>C19*'Červen 2020'!F26</f>
        <v>0</v>
      </c>
      <c r="E19" s="20"/>
    </row>
    <row r="20" spans="1:5">
      <c r="A20" s="23">
        <f>HOUR('Červen 2020'!C27)+MINUTE('Červen 2020'!C27)/60</f>
        <v>0</v>
      </c>
      <c r="B20" s="23">
        <f>HOUR('Červen 2020'!D27)+MINUTE('Červen 2020'!D27)/60</f>
        <v>0</v>
      </c>
      <c r="C20" s="23">
        <f t="shared" si="0"/>
        <v>0</v>
      </c>
      <c r="D20" s="24">
        <f>C20*'Červen 2020'!F27</f>
        <v>0</v>
      </c>
      <c r="E20" s="20"/>
    </row>
    <row r="21" spans="1:5">
      <c r="A21" s="23">
        <f>HOUR('Červen 2020'!C28)+MINUTE('Červen 2020'!C28)/60</f>
        <v>0</v>
      </c>
      <c r="B21" s="23">
        <f>HOUR('Červen 2020'!D28)+MINUTE('Červen 2020'!D28)/60</f>
        <v>0</v>
      </c>
      <c r="C21" s="23">
        <f t="shared" si="0"/>
        <v>0</v>
      </c>
      <c r="D21" s="24">
        <f>C21*'Červen 2020'!F28</f>
        <v>0</v>
      </c>
      <c r="E21" s="20"/>
    </row>
    <row r="22" spans="1:5">
      <c r="A22" s="23">
        <f>HOUR('Červen 2020'!C29)+MINUTE('Červen 2020'!C29)/60</f>
        <v>0</v>
      </c>
      <c r="B22" s="23">
        <f>HOUR('Červen 2020'!D29)+MINUTE('Červen 2020'!D29)/60</f>
        <v>0</v>
      </c>
      <c r="C22" s="23">
        <f t="shared" si="0"/>
        <v>0</v>
      </c>
      <c r="D22" s="24">
        <f>C22*'Červen 2020'!F29</f>
        <v>0</v>
      </c>
      <c r="E22" s="20"/>
    </row>
    <row r="23" spans="1:5">
      <c r="A23" s="23">
        <f>HOUR('Červen 2020'!C30)+MINUTE('Červen 2020'!C30)/60</f>
        <v>0</v>
      </c>
      <c r="B23" s="23">
        <f>HOUR('Červen 2020'!D30)+MINUTE('Červen 2020'!D30)/60</f>
        <v>0</v>
      </c>
      <c r="C23" s="23">
        <f t="shared" si="0"/>
        <v>0</v>
      </c>
      <c r="D23" s="24">
        <f>C23*'Červen 2020'!F30</f>
        <v>0</v>
      </c>
      <c r="E23" s="20"/>
    </row>
    <row r="24" spans="1:5">
      <c r="A24" s="23">
        <f>HOUR('Červen 2020'!C31)+MINUTE('Červen 2020'!C31)/60</f>
        <v>0</v>
      </c>
      <c r="B24" s="23">
        <f>HOUR('Červen 2020'!D31)+MINUTE('Červen 2020'!D31)/60</f>
        <v>0</v>
      </c>
      <c r="C24" s="23">
        <f t="shared" si="0"/>
        <v>0</v>
      </c>
      <c r="D24" s="24">
        <f>C24*'Červen 2020'!F31</f>
        <v>0</v>
      </c>
      <c r="E24" s="20"/>
    </row>
    <row r="25" spans="1:5">
      <c r="A25" s="23">
        <f>HOUR('Červen 2020'!C32)+MINUTE('Červen 2020'!C32)/60</f>
        <v>0</v>
      </c>
      <c r="B25" s="23">
        <f>HOUR('Červen 2020'!D32)+MINUTE('Červen 2020'!D32)/60</f>
        <v>0</v>
      </c>
      <c r="C25" s="23">
        <f t="shared" si="0"/>
        <v>0</v>
      </c>
      <c r="D25" s="24">
        <f>C25*'Červen 2020'!F32</f>
        <v>0</v>
      </c>
      <c r="E25" s="20"/>
    </row>
    <row r="26" spans="1:5">
      <c r="A26" s="23">
        <f>HOUR('Červen 2020'!C33)+MINUTE('Červen 2020'!C33)/60</f>
        <v>0</v>
      </c>
      <c r="B26" s="23">
        <f>HOUR('Červen 2020'!D33)+MINUTE('Červen 2020'!D33)/60</f>
        <v>0</v>
      </c>
      <c r="C26" s="23">
        <f t="shared" si="0"/>
        <v>0</v>
      </c>
      <c r="D26" s="24">
        <f>C26*'Červen 2020'!F33</f>
        <v>0</v>
      </c>
      <c r="E26" s="20"/>
    </row>
    <row r="27" spans="1:5">
      <c r="A27" s="23">
        <f>HOUR('Červen 2020'!C34)+MINUTE('Červen 2020'!C34)/60</f>
        <v>0</v>
      </c>
      <c r="B27" s="23">
        <f>HOUR('Červen 2020'!D34)+MINUTE('Červen 2020'!D34)/60</f>
        <v>0</v>
      </c>
      <c r="C27" s="23">
        <f t="shared" si="0"/>
        <v>0</v>
      </c>
      <c r="D27" s="24">
        <f>C27*'Červen 2020'!F34</f>
        <v>0</v>
      </c>
      <c r="E27" s="20"/>
    </row>
    <row r="28" spans="1:5">
      <c r="A28" s="23">
        <f>HOUR('Červen 2020'!C35)+MINUTE('Červen 2020'!C35)/60</f>
        <v>0</v>
      </c>
      <c r="B28" s="23">
        <f>HOUR('Červen 2020'!D35)+MINUTE('Červen 2020'!D35)/60</f>
        <v>0</v>
      </c>
      <c r="C28" s="23">
        <f t="shared" si="0"/>
        <v>0</v>
      </c>
      <c r="D28" s="24">
        <f>C28*'Červen 2020'!F35</f>
        <v>0</v>
      </c>
      <c r="E28" s="20"/>
    </row>
    <row r="29" spans="1:5">
      <c r="A29" s="23">
        <f>HOUR('Červen 2020'!C36)+MINUTE('Červen 2020'!C36)/60</f>
        <v>0</v>
      </c>
      <c r="B29" s="23">
        <f>HOUR('Červen 2020'!D36)+MINUTE('Červen 2020'!D36)/60</f>
        <v>0</v>
      </c>
      <c r="C29" s="23">
        <f t="shared" si="0"/>
        <v>0</v>
      </c>
      <c r="D29" s="24">
        <f>C29*'Červen 2020'!F36</f>
        <v>0</v>
      </c>
      <c r="E29" s="20"/>
    </row>
    <row r="30" spans="1:5">
      <c r="A30" s="23">
        <f>HOUR('Červen 2020'!C37)+MINUTE('Červen 2020'!C37)/60</f>
        <v>0</v>
      </c>
      <c r="B30" s="23">
        <f>HOUR('Červen 2020'!D37)+MINUTE('Červen 2020'!D37)/60</f>
        <v>0</v>
      </c>
      <c r="C30" s="23">
        <f t="shared" si="0"/>
        <v>0</v>
      </c>
      <c r="D30" s="24">
        <f>C30*'Červen 2020'!F37</f>
        <v>0</v>
      </c>
      <c r="E30" s="20"/>
    </row>
    <row r="31" spans="1:5">
      <c r="A31" s="23">
        <f>HOUR('Červen 2020'!C38)+MINUTE('Červen 2020'!C38)/60</f>
        <v>0</v>
      </c>
      <c r="B31" s="23">
        <f>HOUR('Červen 2020'!D38)+MINUTE('Červen 2020'!D38)/60</f>
        <v>0</v>
      </c>
      <c r="C31" s="23">
        <f t="shared" si="0"/>
        <v>0</v>
      </c>
      <c r="D31" s="24">
        <f>C31*'Červen 2020'!F38</f>
        <v>0</v>
      </c>
      <c r="E31" s="20"/>
    </row>
    <row r="32" spans="1:5">
      <c r="A32" s="23">
        <f>HOUR('Červen 2020'!C39)+MINUTE('Červen 2020'!C39)/60</f>
        <v>0</v>
      </c>
      <c r="B32" s="23">
        <f>HOUR('Červen 2020'!D39)+MINUTE('Červen 2020'!D39)/60</f>
        <v>0</v>
      </c>
      <c r="C32" s="23">
        <f t="shared" si="0"/>
        <v>0</v>
      </c>
      <c r="D32" s="24">
        <f>C32*'Červen 2020'!F39</f>
        <v>0</v>
      </c>
      <c r="E32" s="20"/>
    </row>
    <row r="33" spans="1:4">
      <c r="A33" s="23" t="e">
        <f>HOUR('Červen 2020'!#REF!)+MINUTE('Červen 2020'!#REF!)/60</f>
        <v>#REF!</v>
      </c>
      <c r="B33" s="23" t="e">
        <f>HOUR('Červen 2020'!#REF!)+MINUTE('Červen 2020'!#REF!)/60</f>
        <v>#REF!</v>
      </c>
      <c r="C33" s="23" t="e">
        <f t="shared" si="0"/>
        <v>#REF!</v>
      </c>
      <c r="D33" s="24" t="e">
        <f>C33*'Červen 2020'!#REF!</f>
        <v>#REF!</v>
      </c>
    </row>
  </sheetData>
  <mergeCells count="3">
    <mergeCell ref="A1:B1"/>
    <mergeCell ref="C1:C2"/>
    <mergeCell ref="D1:D2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List9">
    <pageSetUpPr fitToPage="1"/>
  </sheetPr>
  <dimension ref="A1:L69"/>
  <sheetViews>
    <sheetView zoomScaleNormal="100" workbookViewId="0">
      <selection activeCell="J43" sqref="J43:L43"/>
    </sheetView>
  </sheetViews>
  <sheetFormatPr defaultColWidth="9.140625" defaultRowHeight="15"/>
  <cols>
    <col min="1" max="1" width="4.28515625" style="39" customWidth="1"/>
    <col min="2" max="4" width="6.42578125" style="39" customWidth="1"/>
    <col min="5" max="7" width="13.5703125" style="39" customWidth="1"/>
    <col min="8" max="11" width="8.42578125" style="39" customWidth="1"/>
    <col min="12" max="12" width="0.7109375" style="39" customWidth="1"/>
    <col min="13" max="16384" width="9.140625" style="38"/>
  </cols>
  <sheetData>
    <row r="1" spans="1:12" ht="18.75" customHeight="1">
      <c r="E1" s="222" t="s">
        <v>18</v>
      </c>
      <c r="F1" s="222"/>
      <c r="G1" s="223" t="s">
        <v>42</v>
      </c>
      <c r="H1" s="223"/>
      <c r="I1" s="44"/>
    </row>
    <row r="2" spans="1:12" ht="13.5" customHeight="1">
      <c r="L2" s="140"/>
    </row>
    <row r="3" spans="1:12" ht="13.5" customHeight="1">
      <c r="A3" s="220" t="s">
        <v>21</v>
      </c>
      <c r="B3" s="220"/>
      <c r="C3" s="220"/>
      <c r="D3" s="220"/>
      <c r="E3" s="220"/>
      <c r="F3" s="220"/>
      <c r="G3" s="220"/>
      <c r="H3" s="221"/>
      <c r="I3" s="221"/>
      <c r="J3" s="221"/>
      <c r="K3" s="4"/>
      <c r="L3" s="4"/>
    </row>
    <row r="4" spans="1:12" ht="13.5" customHeight="1">
      <c r="A4" s="220" t="s">
        <v>22</v>
      </c>
      <c r="B4" s="220"/>
      <c r="C4" s="220"/>
      <c r="D4" s="220"/>
      <c r="E4" s="220"/>
      <c r="F4" s="220"/>
      <c r="G4" s="220"/>
      <c r="H4" s="221"/>
      <c r="I4" s="221"/>
      <c r="J4" s="221"/>
      <c r="K4" s="4"/>
      <c r="L4" s="4"/>
    </row>
    <row r="5" spans="1:12" ht="13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3.5" customHeight="1">
      <c r="A6" s="182" t="s">
        <v>16</v>
      </c>
      <c r="B6" s="182"/>
      <c r="C6" s="182"/>
      <c r="D6" s="212"/>
      <c r="E6" s="212"/>
      <c r="F6" s="183" t="s">
        <v>17</v>
      </c>
      <c r="G6" s="183"/>
      <c r="H6" s="212"/>
      <c r="I6" s="212"/>
      <c r="J6" s="212"/>
      <c r="K6" s="5"/>
      <c r="L6" s="5"/>
    </row>
    <row r="7" spans="1:12" ht="13.5" customHeight="1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3.5" customHeight="1">
      <c r="A8" s="168" t="s">
        <v>6</v>
      </c>
      <c r="B8" s="169"/>
      <c r="C8" s="172" t="s">
        <v>7</v>
      </c>
      <c r="D8" s="173"/>
      <c r="E8" s="174" t="s">
        <v>8</v>
      </c>
      <c r="F8" s="215" t="s">
        <v>4</v>
      </c>
      <c r="G8" s="166" t="s">
        <v>0</v>
      </c>
      <c r="H8" s="240" t="s">
        <v>1</v>
      </c>
      <c r="I8" s="184"/>
      <c r="J8" s="184"/>
      <c r="K8" s="184"/>
      <c r="L8" s="185"/>
    </row>
    <row r="9" spans="1:12" ht="13.5" customHeight="1" thickBot="1">
      <c r="A9" s="170"/>
      <c r="B9" s="171"/>
      <c r="C9" s="61" t="s">
        <v>2</v>
      </c>
      <c r="D9" s="56" t="s">
        <v>3</v>
      </c>
      <c r="E9" s="175"/>
      <c r="F9" s="239"/>
      <c r="G9" s="167"/>
      <c r="H9" s="241"/>
      <c r="I9" s="242"/>
      <c r="J9" s="242"/>
      <c r="K9" s="242"/>
      <c r="L9" s="243"/>
    </row>
    <row r="10" spans="1:12" ht="13.5" customHeight="1">
      <c r="A10" s="50" t="s">
        <v>11</v>
      </c>
      <c r="B10" s="111">
        <v>1</v>
      </c>
      <c r="C10" s="93"/>
      <c r="D10" s="94"/>
      <c r="E10" s="33">
        <f>D10-C10</f>
        <v>0</v>
      </c>
      <c r="F10" s="118"/>
      <c r="G10" s="34">
        <f>Vzorce_7!D3</f>
        <v>0</v>
      </c>
      <c r="H10" s="265"/>
      <c r="I10" s="266"/>
      <c r="J10" s="266"/>
      <c r="K10" s="266"/>
      <c r="L10" s="267"/>
    </row>
    <row r="11" spans="1:12" ht="13.5" customHeight="1">
      <c r="A11" s="51" t="s">
        <v>12</v>
      </c>
      <c r="B11" s="105">
        <v>2</v>
      </c>
      <c r="C11" s="93"/>
      <c r="D11" s="94"/>
      <c r="E11" s="12">
        <f t="shared" ref="E11:E40" si="0">D11-C11</f>
        <v>0</v>
      </c>
      <c r="F11" s="100"/>
      <c r="G11" s="16">
        <f>Vzorce_7!D4</f>
        <v>0</v>
      </c>
      <c r="H11" s="250"/>
      <c r="I11" s="251"/>
      <c r="J11" s="251"/>
      <c r="K11" s="251"/>
      <c r="L11" s="252"/>
    </row>
    <row r="12" spans="1:12" ht="13.5" customHeight="1">
      <c r="A12" s="51" t="s">
        <v>13</v>
      </c>
      <c r="B12" s="105">
        <v>3</v>
      </c>
      <c r="C12" s="93"/>
      <c r="D12" s="94"/>
      <c r="E12" s="12">
        <f t="shared" si="0"/>
        <v>0</v>
      </c>
      <c r="F12" s="100"/>
      <c r="G12" s="16">
        <f>Vzorce_7!D5</f>
        <v>0</v>
      </c>
      <c r="H12" s="250"/>
      <c r="I12" s="251"/>
      <c r="J12" s="251"/>
      <c r="K12" s="251"/>
      <c r="L12" s="252"/>
    </row>
    <row r="13" spans="1:12" ht="13.5" customHeight="1">
      <c r="A13" s="9" t="s">
        <v>14</v>
      </c>
      <c r="B13" s="104">
        <v>4</v>
      </c>
      <c r="C13" s="95"/>
      <c r="D13" s="96"/>
      <c r="E13" s="13">
        <f t="shared" si="0"/>
        <v>0</v>
      </c>
      <c r="F13" s="101"/>
      <c r="G13" s="25">
        <f>Vzorce_7!D6</f>
        <v>0</v>
      </c>
      <c r="H13" s="274"/>
      <c r="I13" s="275"/>
      <c r="J13" s="275"/>
      <c r="K13" s="275"/>
      <c r="L13" s="276"/>
    </row>
    <row r="14" spans="1:12" ht="13.5" customHeight="1">
      <c r="A14" s="53" t="s">
        <v>15</v>
      </c>
      <c r="B14" s="112">
        <v>5</v>
      </c>
      <c r="C14" s="113"/>
      <c r="D14" s="114"/>
      <c r="E14" s="35">
        <f t="shared" si="0"/>
        <v>0</v>
      </c>
      <c r="F14" s="116"/>
      <c r="G14" s="36">
        <f>Vzorce_7!D7</f>
        <v>0</v>
      </c>
      <c r="H14" s="280"/>
      <c r="I14" s="281"/>
      <c r="J14" s="281"/>
      <c r="K14" s="281"/>
      <c r="L14" s="282"/>
    </row>
    <row r="15" spans="1:12" ht="13.5" customHeight="1">
      <c r="A15" s="53" t="s">
        <v>9</v>
      </c>
      <c r="B15" s="112">
        <v>6</v>
      </c>
      <c r="C15" s="113"/>
      <c r="D15" s="114"/>
      <c r="E15" s="35">
        <f t="shared" si="0"/>
        <v>0</v>
      </c>
      <c r="F15" s="116"/>
      <c r="G15" s="36">
        <f>Vzorce_7!D8</f>
        <v>0</v>
      </c>
      <c r="H15" s="280"/>
      <c r="I15" s="281"/>
      <c r="J15" s="281"/>
      <c r="K15" s="281"/>
      <c r="L15" s="282"/>
    </row>
    <row r="16" spans="1:12" ht="13.5" customHeight="1">
      <c r="A16" s="52" t="s">
        <v>10</v>
      </c>
      <c r="B16" s="105">
        <v>7</v>
      </c>
      <c r="C16" s="93"/>
      <c r="D16" s="94"/>
      <c r="E16" s="12">
        <f t="shared" si="0"/>
        <v>0</v>
      </c>
      <c r="F16" s="100"/>
      <c r="G16" s="16">
        <f>Vzorce_7!D9</f>
        <v>0</v>
      </c>
      <c r="H16" s="250"/>
      <c r="I16" s="251"/>
      <c r="J16" s="251"/>
      <c r="K16" s="251"/>
      <c r="L16" s="252"/>
    </row>
    <row r="17" spans="1:12" ht="13.5" customHeight="1">
      <c r="A17" s="51" t="s">
        <v>11</v>
      </c>
      <c r="B17" s="105">
        <v>8</v>
      </c>
      <c r="C17" s="93"/>
      <c r="D17" s="94"/>
      <c r="E17" s="12">
        <f t="shared" si="0"/>
        <v>0</v>
      </c>
      <c r="F17" s="100"/>
      <c r="G17" s="16">
        <f>Vzorce_7!D10</f>
        <v>0</v>
      </c>
      <c r="H17" s="250"/>
      <c r="I17" s="251"/>
      <c r="J17" s="251"/>
      <c r="K17" s="251"/>
      <c r="L17" s="252"/>
    </row>
    <row r="18" spans="1:12" ht="13.5" customHeight="1">
      <c r="A18" s="51" t="s">
        <v>12</v>
      </c>
      <c r="B18" s="105">
        <v>9</v>
      </c>
      <c r="C18" s="93"/>
      <c r="D18" s="94"/>
      <c r="E18" s="12">
        <f t="shared" si="0"/>
        <v>0</v>
      </c>
      <c r="F18" s="100"/>
      <c r="G18" s="16">
        <f>Vzorce_7!D11</f>
        <v>0</v>
      </c>
      <c r="H18" s="250"/>
      <c r="I18" s="251"/>
      <c r="J18" s="251"/>
      <c r="K18" s="251"/>
      <c r="L18" s="252"/>
    </row>
    <row r="19" spans="1:12" ht="13.5" customHeight="1">
      <c r="A19" s="51" t="s">
        <v>13</v>
      </c>
      <c r="B19" s="105">
        <v>10</v>
      </c>
      <c r="C19" s="93"/>
      <c r="D19" s="94"/>
      <c r="E19" s="12">
        <f t="shared" si="0"/>
        <v>0</v>
      </c>
      <c r="F19" s="100"/>
      <c r="G19" s="16">
        <f>Vzorce_7!D12</f>
        <v>0</v>
      </c>
      <c r="H19" s="250"/>
      <c r="I19" s="251"/>
      <c r="J19" s="251"/>
      <c r="K19" s="251"/>
      <c r="L19" s="252"/>
    </row>
    <row r="20" spans="1:12" ht="13.5" customHeight="1">
      <c r="A20" s="9" t="s">
        <v>14</v>
      </c>
      <c r="B20" s="104">
        <v>11</v>
      </c>
      <c r="C20" s="95"/>
      <c r="D20" s="96"/>
      <c r="E20" s="13">
        <f t="shared" si="0"/>
        <v>0</v>
      </c>
      <c r="F20" s="101"/>
      <c r="G20" s="25">
        <f>Vzorce_7!D13</f>
        <v>0</v>
      </c>
      <c r="H20" s="274"/>
      <c r="I20" s="275"/>
      <c r="J20" s="275"/>
      <c r="K20" s="275"/>
      <c r="L20" s="276"/>
    </row>
    <row r="21" spans="1:12" ht="13.5" customHeight="1">
      <c r="A21" s="9" t="s">
        <v>15</v>
      </c>
      <c r="B21" s="104">
        <v>12</v>
      </c>
      <c r="C21" s="95"/>
      <c r="D21" s="96"/>
      <c r="E21" s="13">
        <f t="shared" si="0"/>
        <v>0</v>
      </c>
      <c r="F21" s="101"/>
      <c r="G21" s="25">
        <f>Vzorce_7!D14</f>
        <v>0</v>
      </c>
      <c r="H21" s="274"/>
      <c r="I21" s="275"/>
      <c r="J21" s="275"/>
      <c r="K21" s="275"/>
      <c r="L21" s="276"/>
    </row>
    <row r="22" spans="1:12" ht="13.5" customHeight="1">
      <c r="A22" s="51" t="s">
        <v>9</v>
      </c>
      <c r="B22" s="105">
        <v>13</v>
      </c>
      <c r="C22" s="93"/>
      <c r="D22" s="94"/>
      <c r="E22" s="12">
        <f t="shared" si="0"/>
        <v>0</v>
      </c>
      <c r="F22" s="100"/>
      <c r="G22" s="16">
        <f>Vzorce_7!D15</f>
        <v>0</v>
      </c>
      <c r="H22" s="250"/>
      <c r="I22" s="251"/>
      <c r="J22" s="251"/>
      <c r="K22" s="251"/>
      <c r="L22" s="252"/>
    </row>
    <row r="23" spans="1:12" ht="13.5" customHeight="1">
      <c r="A23" s="52" t="s">
        <v>10</v>
      </c>
      <c r="B23" s="105">
        <v>14</v>
      </c>
      <c r="C23" s="93"/>
      <c r="D23" s="94"/>
      <c r="E23" s="12">
        <f t="shared" si="0"/>
        <v>0</v>
      </c>
      <c r="F23" s="100"/>
      <c r="G23" s="16">
        <f>Vzorce_7!D16</f>
        <v>0</v>
      </c>
      <c r="H23" s="250"/>
      <c r="I23" s="251"/>
      <c r="J23" s="251"/>
      <c r="K23" s="251"/>
      <c r="L23" s="252"/>
    </row>
    <row r="24" spans="1:12" ht="13.5" customHeight="1">
      <c r="A24" s="51" t="s">
        <v>11</v>
      </c>
      <c r="B24" s="105">
        <v>15</v>
      </c>
      <c r="C24" s="93"/>
      <c r="D24" s="94"/>
      <c r="E24" s="12">
        <f t="shared" si="0"/>
        <v>0</v>
      </c>
      <c r="F24" s="100"/>
      <c r="G24" s="16">
        <f>Vzorce_7!D17</f>
        <v>0</v>
      </c>
      <c r="H24" s="250"/>
      <c r="I24" s="251"/>
      <c r="J24" s="251"/>
      <c r="K24" s="251"/>
      <c r="L24" s="252"/>
    </row>
    <row r="25" spans="1:12" ht="13.5" customHeight="1">
      <c r="A25" s="51" t="s">
        <v>12</v>
      </c>
      <c r="B25" s="105">
        <v>16</v>
      </c>
      <c r="C25" s="93"/>
      <c r="D25" s="94"/>
      <c r="E25" s="12">
        <f t="shared" si="0"/>
        <v>0</v>
      </c>
      <c r="F25" s="100"/>
      <c r="G25" s="16">
        <f>Vzorce_7!D18</f>
        <v>0</v>
      </c>
      <c r="H25" s="250"/>
      <c r="I25" s="251"/>
      <c r="J25" s="251"/>
      <c r="K25" s="251"/>
      <c r="L25" s="252"/>
    </row>
    <row r="26" spans="1:12" ht="13.5" customHeight="1">
      <c r="A26" s="51" t="s">
        <v>13</v>
      </c>
      <c r="B26" s="105">
        <v>17</v>
      </c>
      <c r="C26" s="93"/>
      <c r="D26" s="94"/>
      <c r="E26" s="12">
        <f t="shared" si="0"/>
        <v>0</v>
      </c>
      <c r="F26" s="100"/>
      <c r="G26" s="16">
        <f>Vzorce_7!D19</f>
        <v>0</v>
      </c>
      <c r="H26" s="250"/>
      <c r="I26" s="251"/>
      <c r="J26" s="251"/>
      <c r="K26" s="251"/>
      <c r="L26" s="252"/>
    </row>
    <row r="27" spans="1:12" ht="13.5" customHeight="1">
      <c r="A27" s="9" t="s">
        <v>14</v>
      </c>
      <c r="B27" s="104">
        <v>18</v>
      </c>
      <c r="C27" s="95"/>
      <c r="D27" s="96"/>
      <c r="E27" s="13">
        <f t="shared" si="0"/>
        <v>0</v>
      </c>
      <c r="F27" s="101"/>
      <c r="G27" s="25">
        <f>Vzorce_7!D20</f>
        <v>0</v>
      </c>
      <c r="H27" s="274"/>
      <c r="I27" s="275"/>
      <c r="J27" s="275"/>
      <c r="K27" s="275"/>
      <c r="L27" s="276"/>
    </row>
    <row r="28" spans="1:12" ht="13.5" customHeight="1">
      <c r="A28" s="9" t="s">
        <v>15</v>
      </c>
      <c r="B28" s="104">
        <v>19</v>
      </c>
      <c r="C28" s="95"/>
      <c r="D28" s="96"/>
      <c r="E28" s="13">
        <f t="shared" si="0"/>
        <v>0</v>
      </c>
      <c r="F28" s="101"/>
      <c r="G28" s="25">
        <f>Vzorce_7!D21</f>
        <v>0</v>
      </c>
      <c r="H28" s="274"/>
      <c r="I28" s="275"/>
      <c r="J28" s="275"/>
      <c r="K28" s="275"/>
      <c r="L28" s="276"/>
    </row>
    <row r="29" spans="1:12" ht="13.5" customHeight="1">
      <c r="A29" s="51" t="s">
        <v>9</v>
      </c>
      <c r="B29" s="105">
        <v>20</v>
      </c>
      <c r="C29" s="93"/>
      <c r="D29" s="94"/>
      <c r="E29" s="12">
        <f t="shared" si="0"/>
        <v>0</v>
      </c>
      <c r="F29" s="100"/>
      <c r="G29" s="16">
        <f>Vzorce_7!D22</f>
        <v>0</v>
      </c>
      <c r="H29" s="250"/>
      <c r="I29" s="251"/>
      <c r="J29" s="251"/>
      <c r="K29" s="251"/>
      <c r="L29" s="252"/>
    </row>
    <row r="30" spans="1:12" ht="13.5" customHeight="1">
      <c r="A30" s="52" t="s">
        <v>10</v>
      </c>
      <c r="B30" s="105">
        <v>21</v>
      </c>
      <c r="C30" s="93"/>
      <c r="D30" s="94"/>
      <c r="E30" s="12">
        <f t="shared" si="0"/>
        <v>0</v>
      </c>
      <c r="F30" s="100"/>
      <c r="G30" s="16">
        <f>Vzorce_7!D23</f>
        <v>0</v>
      </c>
      <c r="H30" s="250"/>
      <c r="I30" s="251"/>
      <c r="J30" s="251"/>
      <c r="K30" s="251"/>
      <c r="L30" s="252"/>
    </row>
    <row r="31" spans="1:12" ht="13.5" customHeight="1">
      <c r="A31" s="51" t="s">
        <v>11</v>
      </c>
      <c r="B31" s="105">
        <v>22</v>
      </c>
      <c r="C31" s="93"/>
      <c r="D31" s="94"/>
      <c r="E31" s="12">
        <f t="shared" si="0"/>
        <v>0</v>
      </c>
      <c r="F31" s="100"/>
      <c r="G31" s="16">
        <f>Vzorce_7!D24</f>
        <v>0</v>
      </c>
      <c r="H31" s="250"/>
      <c r="I31" s="251"/>
      <c r="J31" s="251"/>
      <c r="K31" s="251"/>
      <c r="L31" s="252"/>
    </row>
    <row r="32" spans="1:12" ht="13.5" customHeight="1">
      <c r="A32" s="51" t="s">
        <v>12</v>
      </c>
      <c r="B32" s="105">
        <v>23</v>
      </c>
      <c r="C32" s="93"/>
      <c r="D32" s="94"/>
      <c r="E32" s="12">
        <f t="shared" si="0"/>
        <v>0</v>
      </c>
      <c r="F32" s="100"/>
      <c r="G32" s="16">
        <f>Vzorce_7!D25</f>
        <v>0</v>
      </c>
      <c r="H32" s="250"/>
      <c r="I32" s="251"/>
      <c r="J32" s="251"/>
      <c r="K32" s="251"/>
      <c r="L32" s="252"/>
    </row>
    <row r="33" spans="1:12" ht="13.5" customHeight="1">
      <c r="A33" s="51" t="s">
        <v>13</v>
      </c>
      <c r="B33" s="105">
        <v>24</v>
      </c>
      <c r="C33" s="93"/>
      <c r="D33" s="94"/>
      <c r="E33" s="12">
        <f t="shared" si="0"/>
        <v>0</v>
      </c>
      <c r="F33" s="100"/>
      <c r="G33" s="16">
        <f>Vzorce_7!D26</f>
        <v>0</v>
      </c>
      <c r="H33" s="250"/>
      <c r="I33" s="251"/>
      <c r="J33" s="251"/>
      <c r="K33" s="251"/>
      <c r="L33" s="252"/>
    </row>
    <row r="34" spans="1:12" ht="13.5" customHeight="1">
      <c r="A34" s="9" t="s">
        <v>14</v>
      </c>
      <c r="B34" s="104">
        <v>25</v>
      </c>
      <c r="C34" s="95"/>
      <c r="D34" s="96"/>
      <c r="E34" s="13">
        <f t="shared" si="0"/>
        <v>0</v>
      </c>
      <c r="F34" s="101"/>
      <c r="G34" s="25">
        <f>Vzorce_7!D27</f>
        <v>0</v>
      </c>
      <c r="H34" s="274"/>
      <c r="I34" s="275"/>
      <c r="J34" s="275"/>
      <c r="K34" s="275"/>
      <c r="L34" s="276"/>
    </row>
    <row r="35" spans="1:12" ht="13.5" customHeight="1">
      <c r="A35" s="9" t="s">
        <v>15</v>
      </c>
      <c r="B35" s="104">
        <v>26</v>
      </c>
      <c r="C35" s="95"/>
      <c r="D35" s="96"/>
      <c r="E35" s="13">
        <f t="shared" si="0"/>
        <v>0</v>
      </c>
      <c r="F35" s="101"/>
      <c r="G35" s="25">
        <f>Vzorce_7!D28</f>
        <v>0</v>
      </c>
      <c r="H35" s="274"/>
      <c r="I35" s="275"/>
      <c r="J35" s="275"/>
      <c r="K35" s="275"/>
      <c r="L35" s="276"/>
    </row>
    <row r="36" spans="1:12" ht="13.5" customHeight="1">
      <c r="A36" s="51" t="s">
        <v>9</v>
      </c>
      <c r="B36" s="105">
        <v>27</v>
      </c>
      <c r="C36" s="93"/>
      <c r="D36" s="94"/>
      <c r="E36" s="12">
        <f t="shared" si="0"/>
        <v>0</v>
      </c>
      <c r="F36" s="100"/>
      <c r="G36" s="16">
        <f>Vzorce_7!D29</f>
        <v>0</v>
      </c>
      <c r="H36" s="250"/>
      <c r="I36" s="251"/>
      <c r="J36" s="251"/>
      <c r="K36" s="251"/>
      <c r="L36" s="252"/>
    </row>
    <row r="37" spans="1:12" ht="13.5" customHeight="1">
      <c r="A37" s="52" t="s">
        <v>10</v>
      </c>
      <c r="B37" s="105">
        <v>28</v>
      </c>
      <c r="C37" s="93"/>
      <c r="D37" s="94"/>
      <c r="E37" s="12">
        <f t="shared" si="0"/>
        <v>0</v>
      </c>
      <c r="F37" s="100"/>
      <c r="G37" s="16">
        <f>Vzorce_7!D30</f>
        <v>0</v>
      </c>
      <c r="H37" s="250"/>
      <c r="I37" s="251"/>
      <c r="J37" s="251"/>
      <c r="K37" s="251"/>
      <c r="L37" s="252"/>
    </row>
    <row r="38" spans="1:12" ht="13.5" customHeight="1">
      <c r="A38" s="51" t="s">
        <v>11</v>
      </c>
      <c r="B38" s="105">
        <v>29</v>
      </c>
      <c r="C38" s="93"/>
      <c r="D38" s="94"/>
      <c r="E38" s="12">
        <f t="shared" si="0"/>
        <v>0</v>
      </c>
      <c r="F38" s="100"/>
      <c r="G38" s="16">
        <f>Vzorce_7!D31</f>
        <v>0</v>
      </c>
      <c r="H38" s="250"/>
      <c r="I38" s="251"/>
      <c r="J38" s="251"/>
      <c r="K38" s="251"/>
      <c r="L38" s="252"/>
    </row>
    <row r="39" spans="1:12" ht="13.5" customHeight="1">
      <c r="A39" s="51" t="s">
        <v>12</v>
      </c>
      <c r="B39" s="105">
        <v>30</v>
      </c>
      <c r="C39" s="93"/>
      <c r="D39" s="94"/>
      <c r="E39" s="12">
        <f t="shared" si="0"/>
        <v>0</v>
      </c>
      <c r="F39" s="100"/>
      <c r="G39" s="16">
        <f>Vzorce_7!D32</f>
        <v>0</v>
      </c>
      <c r="H39" s="250"/>
      <c r="I39" s="251"/>
      <c r="J39" s="251"/>
      <c r="K39" s="251"/>
      <c r="L39" s="252"/>
    </row>
    <row r="40" spans="1:12" ht="13.5" customHeight="1" thickBot="1">
      <c r="A40" s="54" t="s">
        <v>13</v>
      </c>
      <c r="B40" s="110">
        <v>31</v>
      </c>
      <c r="C40" s="97"/>
      <c r="D40" s="98"/>
      <c r="E40" s="14">
        <f t="shared" si="0"/>
        <v>0</v>
      </c>
      <c r="F40" s="102"/>
      <c r="G40" s="17">
        <f>Vzorce_7!D33</f>
        <v>0</v>
      </c>
      <c r="H40" s="277"/>
      <c r="I40" s="278"/>
      <c r="J40" s="278"/>
      <c r="K40" s="278"/>
      <c r="L40" s="279"/>
    </row>
    <row r="41" spans="1:12" ht="13.5" customHeight="1" thickBot="1">
      <c r="A41" s="192" t="s">
        <v>5</v>
      </c>
      <c r="B41" s="193"/>
      <c r="C41" s="193"/>
      <c r="D41" s="194"/>
      <c r="E41" s="69">
        <f>E10+E11+E12+E13+E14+E15+E16+E17+E18+E19+E20+E21+E22+E23+E24+E25+E26+E27+E28+E29+E30+E31+E32+E33+E34+E35+E36+E37+E38+E39+E40</f>
        <v>0</v>
      </c>
      <c r="F41" s="1"/>
      <c r="G41" s="15">
        <f>G10+G11+G12+G13+G14+G15+G16+G17+G18+G19+G20+G21+G22+G23+G24+G25+G26+G27+G28+G29+G30+G31+G32+G33+G34+G35+G36+G37+G38+G39+G40</f>
        <v>0</v>
      </c>
      <c r="H41" s="164" t="s">
        <v>50</v>
      </c>
      <c r="I41" s="181"/>
      <c r="J41" s="262"/>
      <c r="K41" s="263"/>
      <c r="L41" s="264"/>
    </row>
    <row r="42" spans="1:12" ht="13.5" customHeight="1" thickBot="1">
      <c r="A42" s="192" t="s">
        <v>49</v>
      </c>
      <c r="B42" s="193"/>
      <c r="C42" s="193"/>
      <c r="D42" s="194"/>
      <c r="E42" s="89">
        <f>E41+'Leden 2020'!E41+'Únor 2020'!E39+'Březen 2020'!E41+'Duben 2020'!E40+'Květen 2020'!E41+'Červen 2020'!E40</f>
        <v>0</v>
      </c>
      <c r="H42" s="179" t="s">
        <v>51</v>
      </c>
      <c r="I42" s="180"/>
      <c r="J42" s="207"/>
      <c r="K42" s="208"/>
      <c r="L42" s="209"/>
    </row>
    <row r="43" spans="1:12" ht="13.5" customHeight="1" thickBot="1">
      <c r="A43" s="195"/>
      <c r="B43" s="195"/>
      <c r="C43" s="196"/>
      <c r="D43" s="196"/>
      <c r="E43" s="134"/>
      <c r="F43" s="249"/>
      <c r="G43" s="249"/>
      <c r="H43" s="164" t="s">
        <v>52</v>
      </c>
      <c r="I43" s="165"/>
      <c r="J43" s="199"/>
      <c r="K43" s="200"/>
      <c r="L43" s="201"/>
    </row>
    <row r="44" spans="1:12" ht="13.5" customHeight="1">
      <c r="A44" s="6"/>
      <c r="B44" s="6"/>
      <c r="C44" s="6"/>
      <c r="D44" s="6"/>
      <c r="E44" s="38"/>
      <c r="F44" s="38"/>
      <c r="G44" s="38"/>
      <c r="H44" s="38"/>
      <c r="I44" s="38"/>
      <c r="J44" s="38"/>
      <c r="K44" s="38"/>
      <c r="L44" s="139"/>
    </row>
    <row r="45" spans="1:12" ht="13.5" customHeight="1">
      <c r="A45" s="159" t="s">
        <v>19</v>
      </c>
      <c r="B45" s="159"/>
      <c r="C45" s="159"/>
      <c r="D45" s="163"/>
      <c r="E45" s="163"/>
      <c r="F45" s="163"/>
      <c r="G45" s="163"/>
      <c r="H45" s="163"/>
      <c r="I45" s="161" t="s">
        <v>32</v>
      </c>
      <c r="J45" s="161"/>
      <c r="K45" s="161"/>
      <c r="L45" s="129"/>
    </row>
    <row r="46" spans="1:12" ht="13.5" customHeight="1">
      <c r="A46" s="130" t="s">
        <v>33</v>
      </c>
      <c r="B46" s="130"/>
      <c r="C46" s="160"/>
      <c r="D46" s="160"/>
      <c r="E46" s="160"/>
      <c r="F46" s="161" t="s">
        <v>20</v>
      </c>
      <c r="G46" s="161"/>
      <c r="H46" s="161"/>
      <c r="I46" s="161"/>
      <c r="J46" s="162"/>
      <c r="K46" s="162"/>
      <c r="L46" s="43" t="s">
        <v>23</v>
      </c>
    </row>
    <row r="47" spans="1:12" ht="13.5" customHeight="1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2" ht="13.5" customHeight="1">
      <c r="A48" s="130" t="s">
        <v>24</v>
      </c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</row>
    <row r="49" spans="1:12" ht="13.5" customHeight="1">
      <c r="A49" s="130" t="s">
        <v>34</v>
      </c>
      <c r="B49" s="130"/>
      <c r="C49" s="130"/>
      <c r="D49" s="130"/>
      <c r="E49" s="130"/>
      <c r="F49" s="38"/>
      <c r="G49" s="38"/>
      <c r="H49" s="38"/>
      <c r="I49" s="38"/>
      <c r="J49" s="38"/>
      <c r="K49" s="38"/>
      <c r="L49" s="38"/>
    </row>
    <row r="50" spans="1:12" ht="13.5" customHeight="1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</row>
    <row r="51" spans="1:12" ht="13.5" customHeight="1">
      <c r="A51" s="158" t="s">
        <v>53</v>
      </c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38"/>
    </row>
    <row r="52" spans="1:12" ht="13.5" customHeight="1">
      <c r="A52" s="159" t="s">
        <v>54</v>
      </c>
      <c r="B52" s="159"/>
      <c r="C52" s="159"/>
      <c r="D52" s="38"/>
      <c r="E52" s="38"/>
      <c r="F52" s="38"/>
      <c r="G52" s="38"/>
      <c r="H52" s="38"/>
      <c r="I52" s="38"/>
      <c r="J52" s="38"/>
      <c r="K52" s="38"/>
      <c r="L52" s="38"/>
    </row>
    <row r="53" spans="1:12" ht="13.5" customHeight="1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</row>
    <row r="54" spans="1:12">
      <c r="A54" s="74" t="s">
        <v>25</v>
      </c>
      <c r="B54" s="153"/>
      <c r="C54" s="153"/>
      <c r="D54" s="132" t="s">
        <v>26</v>
      </c>
      <c r="E54" s="133"/>
      <c r="F54" s="155"/>
      <c r="G54" s="155"/>
      <c r="H54" s="155"/>
      <c r="I54" s="155"/>
      <c r="J54" s="155"/>
      <c r="K54" s="155"/>
      <c r="L54" s="136"/>
    </row>
    <row r="55" spans="1:12">
      <c r="F55" s="152" t="s">
        <v>27</v>
      </c>
      <c r="G55" s="152"/>
      <c r="H55" s="152"/>
      <c r="I55" s="152"/>
      <c r="J55" s="152"/>
      <c r="K55" s="152"/>
      <c r="L55" s="136"/>
    </row>
    <row r="56" spans="1:12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</row>
    <row r="57" spans="1:12">
      <c r="A57" s="38" t="s">
        <v>48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</row>
    <row r="58" spans="1:12">
      <c r="A58" s="38" t="s">
        <v>28</v>
      </c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</row>
    <row r="59" spans="1:12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</row>
    <row r="60" spans="1:12">
      <c r="A60" s="39" t="s">
        <v>6</v>
      </c>
      <c r="C60" s="157"/>
      <c r="D60" s="157"/>
      <c r="E60" s="40"/>
      <c r="F60" s="156"/>
      <c r="G60" s="156"/>
      <c r="H60" s="156"/>
      <c r="I60" s="156"/>
      <c r="J60" s="156"/>
      <c r="K60" s="156"/>
      <c r="L60" s="42"/>
    </row>
    <row r="61" spans="1:12">
      <c r="E61" s="40"/>
      <c r="F61" s="154" t="s">
        <v>29</v>
      </c>
      <c r="G61" s="154"/>
      <c r="H61" s="154"/>
      <c r="I61" s="154"/>
      <c r="J61" s="154"/>
      <c r="K61" s="154"/>
      <c r="L61" s="136"/>
    </row>
    <row r="62" spans="1:12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</row>
    <row r="63" spans="1:12">
      <c r="A63" s="39" t="s">
        <v>6</v>
      </c>
      <c r="C63" s="157"/>
      <c r="D63" s="157"/>
      <c r="E63" s="40"/>
      <c r="F63" s="156"/>
      <c r="G63" s="156"/>
      <c r="H63" s="156"/>
      <c r="I63" s="156"/>
      <c r="J63" s="156"/>
      <c r="K63" s="156"/>
      <c r="L63" s="136"/>
    </row>
    <row r="64" spans="1:12">
      <c r="E64" s="40"/>
      <c r="F64" s="154" t="s">
        <v>31</v>
      </c>
      <c r="G64" s="154"/>
      <c r="H64" s="154"/>
      <c r="I64" s="154"/>
      <c r="J64" s="154"/>
      <c r="K64" s="154"/>
      <c r="L64" s="136"/>
    </row>
    <row r="65" spans="1:12">
      <c r="E65" s="40"/>
      <c r="H65" s="138"/>
      <c r="I65" s="138"/>
      <c r="J65" s="138"/>
      <c r="K65" s="138"/>
      <c r="L65" s="138"/>
    </row>
    <row r="66" spans="1:12">
      <c r="A66" s="39" t="s">
        <v>6</v>
      </c>
      <c r="C66" s="157"/>
      <c r="D66" s="157"/>
      <c r="E66" s="40"/>
      <c r="F66" s="155"/>
      <c r="G66" s="155"/>
      <c r="H66" s="155"/>
      <c r="I66" s="155"/>
      <c r="J66" s="155"/>
      <c r="K66" s="155"/>
      <c r="L66" s="42"/>
    </row>
    <row r="67" spans="1:12">
      <c r="F67" s="154" t="s">
        <v>30</v>
      </c>
      <c r="G67" s="154"/>
      <c r="H67" s="154"/>
      <c r="I67" s="154"/>
      <c r="J67" s="154"/>
      <c r="K67" s="154"/>
      <c r="L67" s="136"/>
    </row>
    <row r="68" spans="1:12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</row>
    <row r="69" spans="1:12" ht="17.25">
      <c r="A69" s="41" t="s">
        <v>35</v>
      </c>
      <c r="B69" s="41"/>
      <c r="C69" s="41"/>
      <c r="D69" s="41"/>
      <c r="E69" s="38"/>
      <c r="F69" s="38"/>
      <c r="G69" s="38"/>
      <c r="H69" s="38"/>
      <c r="I69" s="38"/>
      <c r="J69" s="38"/>
      <c r="K69" s="38"/>
      <c r="L69" s="38"/>
    </row>
  </sheetData>
  <sheetProtection algorithmName="SHA-512" hashValue="duWToDEiR01Iw9iGuUY2cj4ZgvnxvAUkqkaGKPEm5MpYkUW6eZ1l4qPfi3y337huhjNyjDh4fqjkh/tGQweF5g==" saltValue="D0LN68mEPd6U2RqmP6xOlA==" spinCount="100000" sheet="1" objects="1" scenarios="1" formatCells="0" selectLockedCells="1"/>
  <mergeCells count="79">
    <mergeCell ref="H18:L18"/>
    <mergeCell ref="H19:L19"/>
    <mergeCell ref="H20:L20"/>
    <mergeCell ref="H21:L21"/>
    <mergeCell ref="A8:B9"/>
    <mergeCell ref="C8:D8"/>
    <mergeCell ref="E8:E9"/>
    <mergeCell ref="F8:F9"/>
    <mergeCell ref="G8:G9"/>
    <mergeCell ref="H13:L13"/>
    <mergeCell ref="H14:L14"/>
    <mergeCell ref="H15:L15"/>
    <mergeCell ref="H16:L16"/>
    <mergeCell ref="H17:L17"/>
    <mergeCell ref="H8:L8"/>
    <mergeCell ref="H9:L9"/>
    <mergeCell ref="A45:C45"/>
    <mergeCell ref="D45:H45"/>
    <mergeCell ref="I45:K45"/>
    <mergeCell ref="C46:E46"/>
    <mergeCell ref="F46:I46"/>
    <mergeCell ref="J46:K46"/>
    <mergeCell ref="E1:F1"/>
    <mergeCell ref="G1:H1"/>
    <mergeCell ref="A3:G3"/>
    <mergeCell ref="H3:J3"/>
    <mergeCell ref="A6:C6"/>
    <mergeCell ref="D6:E6"/>
    <mergeCell ref="F6:G6"/>
    <mergeCell ref="H6:J6"/>
    <mergeCell ref="A4:G4"/>
    <mergeCell ref="H4:J4"/>
    <mergeCell ref="H23:L23"/>
    <mergeCell ref="H24:L24"/>
    <mergeCell ref="H25:L25"/>
    <mergeCell ref="A42:D42"/>
    <mergeCell ref="A43:B43"/>
    <mergeCell ref="C43:D43"/>
    <mergeCell ref="F43:G43"/>
    <mergeCell ref="H31:L31"/>
    <mergeCell ref="H32:L32"/>
    <mergeCell ref="H33:L33"/>
    <mergeCell ref="A41:D41"/>
    <mergeCell ref="H38:L38"/>
    <mergeCell ref="H39:L39"/>
    <mergeCell ref="H40:L40"/>
    <mergeCell ref="H36:L36"/>
    <mergeCell ref="H41:I41"/>
    <mergeCell ref="H37:L37"/>
    <mergeCell ref="H43:I43"/>
    <mergeCell ref="J43:L43"/>
    <mergeCell ref="H34:L34"/>
    <mergeCell ref="H35:L35"/>
    <mergeCell ref="C66:D66"/>
    <mergeCell ref="C63:D63"/>
    <mergeCell ref="F61:K61"/>
    <mergeCell ref="F64:K64"/>
    <mergeCell ref="H10:L10"/>
    <mergeCell ref="H11:L11"/>
    <mergeCell ref="H12:L12"/>
    <mergeCell ref="H42:I42"/>
    <mergeCell ref="J41:L41"/>
    <mergeCell ref="J42:L42"/>
    <mergeCell ref="H26:L26"/>
    <mergeCell ref="H27:L27"/>
    <mergeCell ref="H28:L28"/>
    <mergeCell ref="H29:L29"/>
    <mergeCell ref="H30:L30"/>
    <mergeCell ref="H22:L22"/>
    <mergeCell ref="A51:K51"/>
    <mergeCell ref="A52:C52"/>
    <mergeCell ref="B54:C54"/>
    <mergeCell ref="F55:K55"/>
    <mergeCell ref="C60:D60"/>
    <mergeCell ref="F67:K67"/>
    <mergeCell ref="F54:K54"/>
    <mergeCell ref="F60:K60"/>
    <mergeCell ref="F63:K63"/>
    <mergeCell ref="F66:K66"/>
  </mergeCells>
  <pageMargins left="0.19685039370078741" right="0.19685039370078741" top="0.19685039370078741" bottom="0.19685039370078741" header="0.31496062992125984" footer="0.31496062992125984"/>
  <pageSetup paperSize="9" scale="8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1"/>
  </sheetPr>
  <dimension ref="A1:E33"/>
  <sheetViews>
    <sheetView workbookViewId="0">
      <selection activeCell="D33" sqref="D33"/>
    </sheetView>
  </sheetViews>
  <sheetFormatPr defaultColWidth="9.140625" defaultRowHeight="15"/>
  <cols>
    <col min="1" max="1" width="7.140625" style="21" customWidth="1"/>
    <col min="2" max="2" width="7.28515625" style="21" customWidth="1"/>
    <col min="3" max="3" width="11.5703125" style="21" bestFit="1" customWidth="1"/>
    <col min="4" max="4" width="9.85546875" style="21" bestFit="1" customWidth="1"/>
    <col min="5" max="5" width="10.140625" style="21" bestFit="1" customWidth="1"/>
    <col min="6" max="16384" width="9.140625" style="21"/>
  </cols>
  <sheetData>
    <row r="1" spans="1:5">
      <c r="A1" s="186" t="s">
        <v>7</v>
      </c>
      <c r="B1" s="186"/>
      <c r="C1" s="187" t="s">
        <v>8</v>
      </c>
      <c r="D1" s="186" t="s">
        <v>0</v>
      </c>
      <c r="E1" s="20"/>
    </row>
    <row r="2" spans="1:5">
      <c r="A2" s="22" t="s">
        <v>2</v>
      </c>
      <c r="B2" s="22" t="s">
        <v>3</v>
      </c>
      <c r="C2" s="187"/>
      <c r="D2" s="186"/>
      <c r="E2" s="20"/>
    </row>
    <row r="3" spans="1:5">
      <c r="A3" s="23">
        <f>HOUR('Červenec 2020'!C10)+MINUTE('Červenec 2020'!C10)/60</f>
        <v>0</v>
      </c>
      <c r="B3" s="23">
        <f>HOUR('Červenec 2020'!D10)+MINUTE('Červenec 2020'!D10)/60</f>
        <v>0</v>
      </c>
      <c r="C3" s="23">
        <f t="shared" ref="C3:C33" si="0">(B3)-(A3)</f>
        <v>0</v>
      </c>
      <c r="D3" s="24">
        <f>C3*'Červenec 2020'!F10</f>
        <v>0</v>
      </c>
      <c r="E3" s="20"/>
    </row>
    <row r="4" spans="1:5">
      <c r="A4" s="23">
        <f>HOUR('Červenec 2020'!C11)+MINUTE('Červenec 2020'!C11)/60</f>
        <v>0</v>
      </c>
      <c r="B4" s="23">
        <f>HOUR('Červenec 2020'!D11)+MINUTE('Červenec 2020'!D11)/60</f>
        <v>0</v>
      </c>
      <c r="C4" s="23">
        <f t="shared" si="0"/>
        <v>0</v>
      </c>
      <c r="D4" s="24">
        <f>C4*'Červenec 2020'!F11</f>
        <v>0</v>
      </c>
      <c r="E4" s="20"/>
    </row>
    <row r="5" spans="1:5">
      <c r="A5" s="23">
        <f>HOUR('Červenec 2020'!C12)+MINUTE('Červenec 2020'!C12)/60</f>
        <v>0</v>
      </c>
      <c r="B5" s="23">
        <f>HOUR('Červenec 2020'!D12)+MINUTE('Červenec 2020'!D12)/60</f>
        <v>0</v>
      </c>
      <c r="C5" s="23">
        <f t="shared" si="0"/>
        <v>0</v>
      </c>
      <c r="D5" s="24">
        <f>C5*'Červenec 2020'!F12</f>
        <v>0</v>
      </c>
      <c r="E5" s="20"/>
    </row>
    <row r="6" spans="1:5">
      <c r="A6" s="23">
        <f>HOUR('Červenec 2020'!C13)+MINUTE('Červenec 2020'!C13)/60</f>
        <v>0</v>
      </c>
      <c r="B6" s="23">
        <f>HOUR('Červenec 2020'!D13)+MINUTE('Červenec 2020'!D13)/60</f>
        <v>0</v>
      </c>
      <c r="C6" s="23">
        <f t="shared" si="0"/>
        <v>0</v>
      </c>
      <c r="D6" s="24">
        <f>C6*'Červenec 2020'!F13</f>
        <v>0</v>
      </c>
      <c r="E6" s="20"/>
    </row>
    <row r="7" spans="1:5">
      <c r="A7" s="23">
        <f>HOUR('Červenec 2020'!C14)+MINUTE('Červenec 2020'!C14)/60</f>
        <v>0</v>
      </c>
      <c r="B7" s="23">
        <f>HOUR('Červenec 2020'!D14)+MINUTE('Červenec 2020'!D14)/60</f>
        <v>0</v>
      </c>
      <c r="C7" s="23">
        <f t="shared" si="0"/>
        <v>0</v>
      </c>
      <c r="D7" s="24">
        <f>C7*'Červenec 2020'!F14</f>
        <v>0</v>
      </c>
      <c r="E7" s="20"/>
    </row>
    <row r="8" spans="1:5">
      <c r="A8" s="23">
        <f>HOUR('Červenec 2020'!C15)+MINUTE('Červenec 2020'!C15)/60</f>
        <v>0</v>
      </c>
      <c r="B8" s="23">
        <f>HOUR('Červenec 2020'!D15)+MINUTE('Červenec 2020'!D15)/60</f>
        <v>0</v>
      </c>
      <c r="C8" s="23">
        <f t="shared" si="0"/>
        <v>0</v>
      </c>
      <c r="D8" s="24">
        <f>C8*'Červenec 2020'!F15</f>
        <v>0</v>
      </c>
      <c r="E8" s="20"/>
    </row>
    <row r="9" spans="1:5">
      <c r="A9" s="23">
        <f>HOUR('Červenec 2020'!C16)+MINUTE('Červenec 2020'!C16)/60</f>
        <v>0</v>
      </c>
      <c r="B9" s="23">
        <f>HOUR('Červenec 2020'!D16)+MINUTE('Červenec 2020'!D16)/60</f>
        <v>0</v>
      </c>
      <c r="C9" s="23">
        <f t="shared" si="0"/>
        <v>0</v>
      </c>
      <c r="D9" s="24">
        <f>C9*'Červenec 2020'!F16</f>
        <v>0</v>
      </c>
      <c r="E9" s="20"/>
    </row>
    <row r="10" spans="1:5">
      <c r="A10" s="23">
        <f>HOUR('Červenec 2020'!C17)+MINUTE('Červenec 2020'!C17)/60</f>
        <v>0</v>
      </c>
      <c r="B10" s="23">
        <f>HOUR('Červenec 2020'!D17)+MINUTE('Červenec 2020'!D17)/60</f>
        <v>0</v>
      </c>
      <c r="C10" s="23">
        <f t="shared" si="0"/>
        <v>0</v>
      </c>
      <c r="D10" s="24">
        <f>C10*'Červenec 2020'!F17</f>
        <v>0</v>
      </c>
      <c r="E10" s="20"/>
    </row>
    <row r="11" spans="1:5">
      <c r="A11" s="23">
        <f>HOUR('Červenec 2020'!C18)+MINUTE('Červenec 2020'!C18)/60</f>
        <v>0</v>
      </c>
      <c r="B11" s="23">
        <f>HOUR('Červenec 2020'!D18)+MINUTE('Červenec 2020'!D18)/60</f>
        <v>0</v>
      </c>
      <c r="C11" s="23">
        <f t="shared" si="0"/>
        <v>0</v>
      </c>
      <c r="D11" s="24">
        <f>C11*'Červenec 2020'!F18</f>
        <v>0</v>
      </c>
      <c r="E11" s="20"/>
    </row>
    <row r="12" spans="1:5">
      <c r="A12" s="23">
        <f>HOUR('Červenec 2020'!C19)+MINUTE('Červenec 2020'!C19)/60</f>
        <v>0</v>
      </c>
      <c r="B12" s="23">
        <f>HOUR('Červenec 2020'!D19)+MINUTE('Červenec 2020'!D19)/60</f>
        <v>0</v>
      </c>
      <c r="C12" s="23">
        <f t="shared" si="0"/>
        <v>0</v>
      </c>
      <c r="D12" s="24">
        <f>C12*'Červenec 2020'!F19</f>
        <v>0</v>
      </c>
      <c r="E12" s="20"/>
    </row>
    <row r="13" spans="1:5">
      <c r="A13" s="23">
        <f>HOUR('Červenec 2020'!C20)+MINUTE('Červenec 2020'!C20)/60</f>
        <v>0</v>
      </c>
      <c r="B13" s="23">
        <f>HOUR('Červenec 2020'!D20)+MINUTE('Červenec 2020'!D20)/60</f>
        <v>0</v>
      </c>
      <c r="C13" s="23">
        <f t="shared" si="0"/>
        <v>0</v>
      </c>
      <c r="D13" s="24">
        <f>C13*'Červenec 2020'!F20</f>
        <v>0</v>
      </c>
      <c r="E13" s="20"/>
    </row>
    <row r="14" spans="1:5">
      <c r="A14" s="23">
        <f>HOUR('Červenec 2020'!C21)+MINUTE('Červenec 2020'!C21)/60</f>
        <v>0</v>
      </c>
      <c r="B14" s="23">
        <f>HOUR('Červenec 2020'!D21)+MINUTE('Červenec 2020'!D21)/60</f>
        <v>0</v>
      </c>
      <c r="C14" s="23">
        <f t="shared" si="0"/>
        <v>0</v>
      </c>
      <c r="D14" s="24">
        <f>C14*'Červenec 2020'!F21</f>
        <v>0</v>
      </c>
      <c r="E14" s="20"/>
    </row>
    <row r="15" spans="1:5">
      <c r="A15" s="23">
        <f>HOUR('Červenec 2020'!C22)+MINUTE('Červenec 2020'!C22)/60</f>
        <v>0</v>
      </c>
      <c r="B15" s="23">
        <f>HOUR('Červenec 2020'!D22)+MINUTE('Červenec 2020'!D22)/60</f>
        <v>0</v>
      </c>
      <c r="C15" s="23">
        <f t="shared" si="0"/>
        <v>0</v>
      </c>
      <c r="D15" s="24">
        <f>C15*'Červenec 2020'!F22</f>
        <v>0</v>
      </c>
      <c r="E15" s="20"/>
    </row>
    <row r="16" spans="1:5">
      <c r="A16" s="23">
        <f>HOUR('Červenec 2020'!C23)+MINUTE('Červenec 2020'!C23)/60</f>
        <v>0</v>
      </c>
      <c r="B16" s="23">
        <f>HOUR('Červenec 2020'!D23)+MINUTE('Červenec 2020'!D23)/60</f>
        <v>0</v>
      </c>
      <c r="C16" s="23">
        <f t="shared" si="0"/>
        <v>0</v>
      </c>
      <c r="D16" s="24">
        <f>C16*'Červenec 2020'!F23</f>
        <v>0</v>
      </c>
      <c r="E16" s="20"/>
    </row>
    <row r="17" spans="1:5">
      <c r="A17" s="23">
        <f>HOUR('Červenec 2020'!C24)+MINUTE('Červenec 2020'!C24)/60</f>
        <v>0</v>
      </c>
      <c r="B17" s="23">
        <f>HOUR('Červenec 2020'!D24)+MINUTE('Červenec 2020'!D24)/60</f>
        <v>0</v>
      </c>
      <c r="C17" s="23">
        <f t="shared" si="0"/>
        <v>0</v>
      </c>
      <c r="D17" s="24">
        <f>C17*'Červenec 2020'!F24</f>
        <v>0</v>
      </c>
      <c r="E17" s="20"/>
    </row>
    <row r="18" spans="1:5">
      <c r="A18" s="23">
        <f>HOUR('Červenec 2020'!C25)+MINUTE('Červenec 2020'!C25)/60</f>
        <v>0</v>
      </c>
      <c r="B18" s="23">
        <f>HOUR('Červenec 2020'!D25)+MINUTE('Červenec 2020'!D25)/60</f>
        <v>0</v>
      </c>
      <c r="C18" s="23">
        <f t="shared" si="0"/>
        <v>0</v>
      </c>
      <c r="D18" s="24">
        <f>C18*'Červenec 2020'!F25</f>
        <v>0</v>
      </c>
      <c r="E18" s="20"/>
    </row>
    <row r="19" spans="1:5">
      <c r="A19" s="23">
        <f>HOUR('Červenec 2020'!C26)+MINUTE('Červenec 2020'!C26)/60</f>
        <v>0</v>
      </c>
      <c r="B19" s="23">
        <f>HOUR('Červenec 2020'!D26)+MINUTE('Červenec 2020'!D26)/60</f>
        <v>0</v>
      </c>
      <c r="C19" s="23">
        <f t="shared" si="0"/>
        <v>0</v>
      </c>
      <c r="D19" s="24">
        <f>C19*'Červenec 2020'!F26</f>
        <v>0</v>
      </c>
      <c r="E19" s="20"/>
    </row>
    <row r="20" spans="1:5">
      <c r="A20" s="23">
        <f>HOUR('Červenec 2020'!C27)+MINUTE('Červenec 2020'!C27)/60</f>
        <v>0</v>
      </c>
      <c r="B20" s="23">
        <f>HOUR('Červenec 2020'!D27)+MINUTE('Červenec 2020'!D27)/60</f>
        <v>0</v>
      </c>
      <c r="C20" s="23">
        <f t="shared" si="0"/>
        <v>0</v>
      </c>
      <c r="D20" s="24">
        <f>C20*'Červenec 2020'!F27</f>
        <v>0</v>
      </c>
      <c r="E20" s="20"/>
    </row>
    <row r="21" spans="1:5">
      <c r="A21" s="23">
        <f>HOUR('Červenec 2020'!C28)+MINUTE('Červenec 2020'!C28)/60</f>
        <v>0</v>
      </c>
      <c r="B21" s="23">
        <f>HOUR('Červenec 2020'!D28)+MINUTE('Červenec 2020'!D28)/60</f>
        <v>0</v>
      </c>
      <c r="C21" s="23">
        <f t="shared" si="0"/>
        <v>0</v>
      </c>
      <c r="D21" s="24">
        <f>C21*'Červenec 2020'!F28</f>
        <v>0</v>
      </c>
      <c r="E21" s="20"/>
    </row>
    <row r="22" spans="1:5">
      <c r="A22" s="23">
        <f>HOUR('Červenec 2020'!C29)+MINUTE('Červenec 2020'!C29)/60</f>
        <v>0</v>
      </c>
      <c r="B22" s="23">
        <f>HOUR('Červenec 2020'!D29)+MINUTE('Červenec 2020'!D29)/60</f>
        <v>0</v>
      </c>
      <c r="C22" s="23">
        <f t="shared" si="0"/>
        <v>0</v>
      </c>
      <c r="D22" s="24">
        <f>C22*'Červenec 2020'!F29</f>
        <v>0</v>
      </c>
      <c r="E22" s="20"/>
    </row>
    <row r="23" spans="1:5">
      <c r="A23" s="23">
        <f>HOUR('Červenec 2020'!C30)+MINUTE('Červenec 2020'!C30)/60</f>
        <v>0</v>
      </c>
      <c r="B23" s="23">
        <f>HOUR('Červenec 2020'!D30)+MINUTE('Červenec 2020'!D30)/60</f>
        <v>0</v>
      </c>
      <c r="C23" s="23">
        <f t="shared" si="0"/>
        <v>0</v>
      </c>
      <c r="D23" s="24">
        <f>C23*'Červenec 2020'!F30</f>
        <v>0</v>
      </c>
      <c r="E23" s="20"/>
    </row>
    <row r="24" spans="1:5">
      <c r="A24" s="23">
        <f>HOUR('Červenec 2020'!C31)+MINUTE('Červenec 2020'!C31)/60</f>
        <v>0</v>
      </c>
      <c r="B24" s="23">
        <f>HOUR('Červenec 2020'!D31)+MINUTE('Červenec 2020'!D31)/60</f>
        <v>0</v>
      </c>
      <c r="C24" s="23">
        <f t="shared" si="0"/>
        <v>0</v>
      </c>
      <c r="D24" s="24">
        <f>C24*'Červenec 2020'!F31</f>
        <v>0</v>
      </c>
      <c r="E24" s="20"/>
    </row>
    <row r="25" spans="1:5">
      <c r="A25" s="23">
        <f>HOUR('Červenec 2020'!C32)+MINUTE('Červenec 2020'!C32)/60</f>
        <v>0</v>
      </c>
      <c r="B25" s="23">
        <f>HOUR('Červenec 2020'!D32)+MINUTE('Červenec 2020'!D32)/60</f>
        <v>0</v>
      </c>
      <c r="C25" s="23">
        <f t="shared" si="0"/>
        <v>0</v>
      </c>
      <c r="D25" s="24">
        <f>C25*'Červenec 2020'!F32</f>
        <v>0</v>
      </c>
      <c r="E25" s="20"/>
    </row>
    <row r="26" spans="1:5">
      <c r="A26" s="23">
        <f>HOUR('Červenec 2020'!C33)+MINUTE('Červenec 2020'!C33)/60</f>
        <v>0</v>
      </c>
      <c r="B26" s="23">
        <f>HOUR('Červenec 2020'!D33)+MINUTE('Červenec 2020'!D33)/60</f>
        <v>0</v>
      </c>
      <c r="C26" s="23">
        <f t="shared" si="0"/>
        <v>0</v>
      </c>
      <c r="D26" s="24">
        <f>C26*'Červenec 2020'!F33</f>
        <v>0</v>
      </c>
      <c r="E26" s="20"/>
    </row>
    <row r="27" spans="1:5">
      <c r="A27" s="23">
        <f>HOUR('Červenec 2020'!C34)+MINUTE('Červenec 2020'!C34)/60</f>
        <v>0</v>
      </c>
      <c r="B27" s="23">
        <f>HOUR('Červenec 2020'!D34)+MINUTE('Červenec 2020'!D34)/60</f>
        <v>0</v>
      </c>
      <c r="C27" s="23">
        <f t="shared" si="0"/>
        <v>0</v>
      </c>
      <c r="D27" s="24">
        <f>C27*'Červenec 2020'!F34</f>
        <v>0</v>
      </c>
      <c r="E27" s="20"/>
    </row>
    <row r="28" spans="1:5">
      <c r="A28" s="23">
        <f>HOUR('Červenec 2020'!C35)+MINUTE('Červenec 2020'!C35)/60</f>
        <v>0</v>
      </c>
      <c r="B28" s="23">
        <f>HOUR('Červenec 2020'!D35)+MINUTE('Červenec 2020'!D35)/60</f>
        <v>0</v>
      </c>
      <c r="C28" s="23">
        <f t="shared" si="0"/>
        <v>0</v>
      </c>
      <c r="D28" s="24">
        <f>C28*'Červenec 2020'!F35</f>
        <v>0</v>
      </c>
      <c r="E28" s="20"/>
    </row>
    <row r="29" spans="1:5">
      <c r="A29" s="23">
        <f>HOUR('Červenec 2020'!C36)+MINUTE('Červenec 2020'!C36)/60</f>
        <v>0</v>
      </c>
      <c r="B29" s="23">
        <f>HOUR('Červenec 2020'!D36)+MINUTE('Červenec 2020'!D36)/60</f>
        <v>0</v>
      </c>
      <c r="C29" s="23">
        <f t="shared" si="0"/>
        <v>0</v>
      </c>
      <c r="D29" s="24">
        <f>C29*'Červenec 2020'!F36</f>
        <v>0</v>
      </c>
      <c r="E29" s="20"/>
    </row>
    <row r="30" spans="1:5">
      <c r="A30" s="23">
        <f>HOUR('Červenec 2020'!C37)+MINUTE('Červenec 2020'!C37)/60</f>
        <v>0</v>
      </c>
      <c r="B30" s="23">
        <f>HOUR('Červenec 2020'!D37)+MINUTE('Červenec 2020'!D37)/60</f>
        <v>0</v>
      </c>
      <c r="C30" s="23">
        <f t="shared" si="0"/>
        <v>0</v>
      </c>
      <c r="D30" s="24">
        <f>C30*'Červenec 2020'!F37</f>
        <v>0</v>
      </c>
      <c r="E30" s="20"/>
    </row>
    <row r="31" spans="1:5">
      <c r="A31" s="23">
        <f>HOUR('Červenec 2020'!C38)+MINUTE('Červenec 2020'!C38)/60</f>
        <v>0</v>
      </c>
      <c r="B31" s="23">
        <f>HOUR('Červenec 2020'!D38)+MINUTE('Červenec 2020'!D38)/60</f>
        <v>0</v>
      </c>
      <c r="C31" s="23">
        <f t="shared" si="0"/>
        <v>0</v>
      </c>
      <c r="D31" s="24">
        <f>C31*'Červenec 2020'!F38</f>
        <v>0</v>
      </c>
      <c r="E31" s="20"/>
    </row>
    <row r="32" spans="1:5">
      <c r="A32" s="23">
        <f>HOUR('Červenec 2020'!C39)+MINUTE('Červenec 2020'!C39)/60</f>
        <v>0</v>
      </c>
      <c r="B32" s="23">
        <f>HOUR('Červenec 2020'!D39)+MINUTE('Červenec 2020'!D39)/60</f>
        <v>0</v>
      </c>
      <c r="C32" s="23">
        <f t="shared" si="0"/>
        <v>0</v>
      </c>
      <c r="D32" s="24">
        <f>C32*'Červenec 2020'!F39</f>
        <v>0</v>
      </c>
      <c r="E32" s="20"/>
    </row>
    <row r="33" spans="1:4">
      <c r="A33" s="23">
        <f>HOUR('Červenec 2020'!C40)+MINUTE('Červenec 2020'!C40)/60</f>
        <v>0</v>
      </c>
      <c r="B33" s="23">
        <f>HOUR('Červenec 2020'!D40)+MINUTE('Červenec 2020'!D40)/60</f>
        <v>0</v>
      </c>
      <c r="C33" s="23">
        <f t="shared" si="0"/>
        <v>0</v>
      </c>
      <c r="D33" s="24">
        <f>C33*'Červenec 2020'!F40</f>
        <v>0</v>
      </c>
    </row>
  </sheetData>
  <mergeCells count="3">
    <mergeCell ref="A1:B1"/>
    <mergeCell ref="C1:C2"/>
    <mergeCell ref="D1:D2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List10">
    <pageSetUpPr fitToPage="1"/>
  </sheetPr>
  <dimension ref="A1:L69"/>
  <sheetViews>
    <sheetView zoomScaleNormal="100" workbookViewId="0">
      <selection activeCell="J43" sqref="J43:L43"/>
    </sheetView>
  </sheetViews>
  <sheetFormatPr defaultColWidth="9.140625" defaultRowHeight="15"/>
  <cols>
    <col min="1" max="1" width="4.28515625" style="39" customWidth="1"/>
    <col min="2" max="4" width="6.42578125" style="39" customWidth="1"/>
    <col min="5" max="7" width="13.5703125" style="39" customWidth="1"/>
    <col min="8" max="11" width="8.42578125" style="39" customWidth="1"/>
    <col min="12" max="12" width="0.7109375" style="39" customWidth="1"/>
    <col min="13" max="16384" width="9.140625" style="3"/>
  </cols>
  <sheetData>
    <row r="1" spans="1:12" ht="18.75">
      <c r="E1" s="222" t="s">
        <v>18</v>
      </c>
      <c r="F1" s="222"/>
      <c r="G1" s="223" t="s">
        <v>43</v>
      </c>
      <c r="H1" s="223"/>
      <c r="I1" s="44"/>
    </row>
    <row r="2" spans="1:12" ht="13.5" customHeight="1">
      <c r="L2" s="68"/>
    </row>
    <row r="3" spans="1:12" ht="13.5" customHeight="1">
      <c r="A3" s="220" t="s">
        <v>21</v>
      </c>
      <c r="B3" s="220"/>
      <c r="C3" s="220"/>
      <c r="D3" s="220"/>
      <c r="E3" s="220"/>
      <c r="F3" s="220"/>
      <c r="G3" s="220"/>
      <c r="H3" s="221"/>
      <c r="I3" s="221"/>
      <c r="J3" s="221"/>
      <c r="K3" s="4"/>
      <c r="L3" s="4"/>
    </row>
    <row r="4" spans="1:12" ht="13.5" customHeight="1">
      <c r="A4" s="220" t="s">
        <v>22</v>
      </c>
      <c r="B4" s="220"/>
      <c r="C4" s="220"/>
      <c r="D4" s="220"/>
      <c r="E4" s="220"/>
      <c r="F4" s="220"/>
      <c r="G4" s="220"/>
      <c r="H4" s="221"/>
      <c r="I4" s="221"/>
      <c r="J4" s="221"/>
      <c r="K4" s="4"/>
      <c r="L4" s="4"/>
    </row>
    <row r="5" spans="1:12" ht="13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3.5" customHeight="1">
      <c r="A6" s="182" t="s">
        <v>16</v>
      </c>
      <c r="B6" s="182"/>
      <c r="C6" s="182"/>
      <c r="D6" s="212"/>
      <c r="E6" s="212"/>
      <c r="F6" s="183" t="s">
        <v>17</v>
      </c>
      <c r="G6" s="183"/>
      <c r="H6" s="212"/>
      <c r="I6" s="212"/>
      <c r="J6" s="212"/>
      <c r="K6" s="5"/>
      <c r="L6" s="5"/>
    </row>
    <row r="7" spans="1:12" ht="13.5" customHeight="1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3.5" customHeight="1">
      <c r="A8" s="168" t="s">
        <v>6</v>
      </c>
      <c r="B8" s="169"/>
      <c r="C8" s="172" t="s">
        <v>7</v>
      </c>
      <c r="D8" s="173"/>
      <c r="E8" s="174" t="s">
        <v>8</v>
      </c>
      <c r="F8" s="215" t="s">
        <v>4</v>
      </c>
      <c r="G8" s="166" t="s">
        <v>0</v>
      </c>
      <c r="H8" s="240" t="s">
        <v>1</v>
      </c>
      <c r="I8" s="184"/>
      <c r="J8" s="184"/>
      <c r="K8" s="184"/>
      <c r="L8" s="185"/>
    </row>
    <row r="9" spans="1:12" ht="13.5" customHeight="1" thickBot="1">
      <c r="A9" s="170"/>
      <c r="B9" s="171"/>
      <c r="C9" s="61" t="s">
        <v>2</v>
      </c>
      <c r="D9" s="56" t="s">
        <v>3</v>
      </c>
      <c r="E9" s="175"/>
      <c r="F9" s="239"/>
      <c r="G9" s="167"/>
      <c r="H9" s="241"/>
      <c r="I9" s="242"/>
      <c r="J9" s="242"/>
      <c r="K9" s="242"/>
      <c r="L9" s="243"/>
    </row>
    <row r="10" spans="1:12" ht="13.5" customHeight="1">
      <c r="A10" s="30" t="s">
        <v>14</v>
      </c>
      <c r="B10" s="81">
        <v>1</v>
      </c>
      <c r="C10" s="119"/>
      <c r="D10" s="120"/>
      <c r="E10" s="13">
        <f t="shared" ref="E10:E40" si="0">D10-C10</f>
        <v>0</v>
      </c>
      <c r="F10" s="122"/>
      <c r="G10" s="25">
        <f>Vzorce_8!D3</f>
        <v>0</v>
      </c>
      <c r="H10" s="236"/>
      <c r="I10" s="237"/>
      <c r="J10" s="237"/>
      <c r="K10" s="237"/>
      <c r="L10" s="238"/>
    </row>
    <row r="11" spans="1:12" ht="13.5" customHeight="1">
      <c r="A11" s="9" t="s">
        <v>15</v>
      </c>
      <c r="B11" s="79">
        <v>2</v>
      </c>
      <c r="C11" s="95"/>
      <c r="D11" s="96"/>
      <c r="E11" s="13">
        <f t="shared" si="0"/>
        <v>0</v>
      </c>
      <c r="F11" s="101"/>
      <c r="G11" s="25">
        <f>Vzorce_8!D4</f>
        <v>0</v>
      </c>
      <c r="H11" s="274"/>
      <c r="I11" s="275"/>
      <c r="J11" s="275"/>
      <c r="K11" s="275"/>
      <c r="L11" s="276"/>
    </row>
    <row r="12" spans="1:12" ht="13.5" customHeight="1">
      <c r="A12" s="51" t="s">
        <v>9</v>
      </c>
      <c r="B12" s="78">
        <v>3</v>
      </c>
      <c r="C12" s="93"/>
      <c r="D12" s="94"/>
      <c r="E12" s="12">
        <f t="shared" si="0"/>
        <v>0</v>
      </c>
      <c r="F12" s="100"/>
      <c r="G12" s="16">
        <f>Vzorce_8!D5</f>
        <v>0</v>
      </c>
      <c r="H12" s="250"/>
      <c r="I12" s="251"/>
      <c r="J12" s="251"/>
      <c r="K12" s="251"/>
      <c r="L12" s="252"/>
    </row>
    <row r="13" spans="1:12" ht="13.5" customHeight="1">
      <c r="A13" s="52" t="s">
        <v>10</v>
      </c>
      <c r="B13" s="78">
        <v>4</v>
      </c>
      <c r="C13" s="93"/>
      <c r="D13" s="94"/>
      <c r="E13" s="12">
        <f t="shared" si="0"/>
        <v>0</v>
      </c>
      <c r="F13" s="100"/>
      <c r="G13" s="16">
        <f>Vzorce_8!D6</f>
        <v>0</v>
      </c>
      <c r="H13" s="250"/>
      <c r="I13" s="251"/>
      <c r="J13" s="251"/>
      <c r="K13" s="251"/>
      <c r="L13" s="252"/>
    </row>
    <row r="14" spans="1:12" ht="13.5" customHeight="1">
      <c r="A14" s="51" t="s">
        <v>11</v>
      </c>
      <c r="B14" s="78">
        <v>5</v>
      </c>
      <c r="C14" s="93"/>
      <c r="D14" s="94"/>
      <c r="E14" s="12">
        <f t="shared" si="0"/>
        <v>0</v>
      </c>
      <c r="F14" s="100"/>
      <c r="G14" s="16">
        <f>Vzorce_8!D7</f>
        <v>0</v>
      </c>
      <c r="H14" s="250"/>
      <c r="I14" s="251"/>
      <c r="J14" s="251"/>
      <c r="K14" s="251"/>
      <c r="L14" s="252"/>
    </row>
    <row r="15" spans="1:12" ht="13.5" customHeight="1">
      <c r="A15" s="51" t="s">
        <v>12</v>
      </c>
      <c r="B15" s="78">
        <v>6</v>
      </c>
      <c r="C15" s="93"/>
      <c r="D15" s="94"/>
      <c r="E15" s="12">
        <f t="shared" si="0"/>
        <v>0</v>
      </c>
      <c r="F15" s="100"/>
      <c r="G15" s="16">
        <f>Vzorce_8!D8</f>
        <v>0</v>
      </c>
      <c r="H15" s="250"/>
      <c r="I15" s="251"/>
      <c r="J15" s="251"/>
      <c r="K15" s="251"/>
      <c r="L15" s="252"/>
    </row>
    <row r="16" spans="1:12" ht="13.5" customHeight="1">
      <c r="A16" s="51" t="s">
        <v>13</v>
      </c>
      <c r="B16" s="78">
        <v>7</v>
      </c>
      <c r="C16" s="93"/>
      <c r="D16" s="94"/>
      <c r="E16" s="12">
        <f t="shared" si="0"/>
        <v>0</v>
      </c>
      <c r="F16" s="100"/>
      <c r="G16" s="16">
        <f>Vzorce_8!D9</f>
        <v>0</v>
      </c>
      <c r="H16" s="250"/>
      <c r="I16" s="251"/>
      <c r="J16" s="251"/>
      <c r="K16" s="251"/>
      <c r="L16" s="252"/>
    </row>
    <row r="17" spans="1:12" ht="13.5" customHeight="1">
      <c r="A17" s="9" t="s">
        <v>14</v>
      </c>
      <c r="B17" s="79">
        <v>8</v>
      </c>
      <c r="C17" s="95"/>
      <c r="D17" s="96"/>
      <c r="E17" s="13">
        <f t="shared" si="0"/>
        <v>0</v>
      </c>
      <c r="F17" s="101"/>
      <c r="G17" s="25">
        <f>Vzorce_8!D10</f>
        <v>0</v>
      </c>
      <c r="H17" s="274"/>
      <c r="I17" s="275"/>
      <c r="J17" s="275"/>
      <c r="K17" s="275"/>
      <c r="L17" s="276"/>
    </row>
    <row r="18" spans="1:12" ht="13.5" customHeight="1">
      <c r="A18" s="9" t="s">
        <v>15</v>
      </c>
      <c r="B18" s="79">
        <v>9</v>
      </c>
      <c r="C18" s="95"/>
      <c r="D18" s="96"/>
      <c r="E18" s="13">
        <f t="shared" si="0"/>
        <v>0</v>
      </c>
      <c r="F18" s="101"/>
      <c r="G18" s="25">
        <f>Vzorce_8!D11</f>
        <v>0</v>
      </c>
      <c r="H18" s="274"/>
      <c r="I18" s="275"/>
      <c r="J18" s="275"/>
      <c r="K18" s="275"/>
      <c r="L18" s="276"/>
    </row>
    <row r="19" spans="1:12" ht="13.5" customHeight="1">
      <c r="A19" s="51" t="s">
        <v>9</v>
      </c>
      <c r="B19" s="78">
        <v>10</v>
      </c>
      <c r="C19" s="93"/>
      <c r="D19" s="94"/>
      <c r="E19" s="12">
        <f t="shared" si="0"/>
        <v>0</v>
      </c>
      <c r="F19" s="100"/>
      <c r="G19" s="16">
        <f>Vzorce_8!D12</f>
        <v>0</v>
      </c>
      <c r="H19" s="250"/>
      <c r="I19" s="251"/>
      <c r="J19" s="251"/>
      <c r="K19" s="251"/>
      <c r="L19" s="252"/>
    </row>
    <row r="20" spans="1:12" ht="13.5" customHeight="1">
      <c r="A20" s="52" t="s">
        <v>10</v>
      </c>
      <c r="B20" s="78">
        <v>11</v>
      </c>
      <c r="C20" s="93"/>
      <c r="D20" s="94"/>
      <c r="E20" s="12">
        <f t="shared" si="0"/>
        <v>0</v>
      </c>
      <c r="F20" s="100"/>
      <c r="G20" s="16">
        <f>Vzorce_8!D13</f>
        <v>0</v>
      </c>
      <c r="H20" s="250"/>
      <c r="I20" s="251"/>
      <c r="J20" s="251"/>
      <c r="K20" s="251"/>
      <c r="L20" s="252"/>
    </row>
    <row r="21" spans="1:12" ht="13.5" customHeight="1">
      <c r="A21" s="51" t="s">
        <v>11</v>
      </c>
      <c r="B21" s="78">
        <v>12</v>
      </c>
      <c r="C21" s="93"/>
      <c r="D21" s="94"/>
      <c r="E21" s="12">
        <f t="shared" si="0"/>
        <v>0</v>
      </c>
      <c r="F21" s="100"/>
      <c r="G21" s="16">
        <f>Vzorce_8!D14</f>
        <v>0</v>
      </c>
      <c r="H21" s="250"/>
      <c r="I21" s="251"/>
      <c r="J21" s="251"/>
      <c r="K21" s="251"/>
      <c r="L21" s="252"/>
    </row>
    <row r="22" spans="1:12" ht="13.5" customHeight="1">
      <c r="A22" s="51" t="s">
        <v>12</v>
      </c>
      <c r="B22" s="78">
        <v>13</v>
      </c>
      <c r="C22" s="93"/>
      <c r="D22" s="94"/>
      <c r="E22" s="12">
        <f t="shared" si="0"/>
        <v>0</v>
      </c>
      <c r="F22" s="100"/>
      <c r="G22" s="16">
        <f>Vzorce_8!D15</f>
        <v>0</v>
      </c>
      <c r="H22" s="250"/>
      <c r="I22" s="251"/>
      <c r="J22" s="251"/>
      <c r="K22" s="251"/>
      <c r="L22" s="252"/>
    </row>
    <row r="23" spans="1:12" ht="13.5" customHeight="1">
      <c r="A23" s="51" t="s">
        <v>13</v>
      </c>
      <c r="B23" s="78">
        <v>14</v>
      </c>
      <c r="C23" s="93"/>
      <c r="D23" s="94"/>
      <c r="E23" s="12">
        <f t="shared" si="0"/>
        <v>0</v>
      </c>
      <c r="F23" s="100"/>
      <c r="G23" s="16">
        <f>Vzorce_8!D16</f>
        <v>0</v>
      </c>
      <c r="H23" s="250"/>
      <c r="I23" s="251"/>
      <c r="J23" s="251"/>
      <c r="K23" s="251"/>
      <c r="L23" s="252"/>
    </row>
    <row r="24" spans="1:12" ht="13.5" customHeight="1">
      <c r="A24" s="9" t="s">
        <v>14</v>
      </c>
      <c r="B24" s="79">
        <v>15</v>
      </c>
      <c r="C24" s="95"/>
      <c r="D24" s="96"/>
      <c r="E24" s="13">
        <f t="shared" si="0"/>
        <v>0</v>
      </c>
      <c r="F24" s="101"/>
      <c r="G24" s="25">
        <f>Vzorce_8!D17</f>
        <v>0</v>
      </c>
      <c r="H24" s="274"/>
      <c r="I24" s="275"/>
      <c r="J24" s="275"/>
      <c r="K24" s="275"/>
      <c r="L24" s="276"/>
    </row>
    <row r="25" spans="1:12" ht="13.5" customHeight="1">
      <c r="A25" s="9" t="s">
        <v>15</v>
      </c>
      <c r="B25" s="79">
        <v>16</v>
      </c>
      <c r="C25" s="95"/>
      <c r="D25" s="96"/>
      <c r="E25" s="13">
        <f t="shared" si="0"/>
        <v>0</v>
      </c>
      <c r="F25" s="101"/>
      <c r="G25" s="25">
        <f>Vzorce_8!D18</f>
        <v>0</v>
      </c>
      <c r="H25" s="274"/>
      <c r="I25" s="275"/>
      <c r="J25" s="275"/>
      <c r="K25" s="275"/>
      <c r="L25" s="276"/>
    </row>
    <row r="26" spans="1:12" ht="13.5" customHeight="1">
      <c r="A26" s="51" t="s">
        <v>9</v>
      </c>
      <c r="B26" s="78">
        <v>17</v>
      </c>
      <c r="C26" s="93"/>
      <c r="D26" s="94"/>
      <c r="E26" s="12">
        <f t="shared" si="0"/>
        <v>0</v>
      </c>
      <c r="F26" s="100"/>
      <c r="G26" s="16">
        <f>Vzorce_8!D19</f>
        <v>0</v>
      </c>
      <c r="H26" s="250"/>
      <c r="I26" s="251"/>
      <c r="J26" s="251"/>
      <c r="K26" s="251"/>
      <c r="L26" s="252"/>
    </row>
    <row r="27" spans="1:12" ht="13.5" customHeight="1">
      <c r="A27" s="52" t="s">
        <v>10</v>
      </c>
      <c r="B27" s="78">
        <v>18</v>
      </c>
      <c r="C27" s="93"/>
      <c r="D27" s="94"/>
      <c r="E27" s="12">
        <f t="shared" si="0"/>
        <v>0</v>
      </c>
      <c r="F27" s="100"/>
      <c r="G27" s="16">
        <f>Vzorce_8!D20</f>
        <v>0</v>
      </c>
      <c r="H27" s="250"/>
      <c r="I27" s="251"/>
      <c r="J27" s="251"/>
      <c r="K27" s="251"/>
      <c r="L27" s="252"/>
    </row>
    <row r="28" spans="1:12" ht="13.5" customHeight="1">
      <c r="A28" s="51" t="s">
        <v>11</v>
      </c>
      <c r="B28" s="78">
        <v>19</v>
      </c>
      <c r="C28" s="93"/>
      <c r="D28" s="94"/>
      <c r="E28" s="12">
        <f t="shared" si="0"/>
        <v>0</v>
      </c>
      <c r="F28" s="100"/>
      <c r="G28" s="16">
        <f>Vzorce_8!D21</f>
        <v>0</v>
      </c>
      <c r="H28" s="250"/>
      <c r="I28" s="251"/>
      <c r="J28" s="251"/>
      <c r="K28" s="251"/>
      <c r="L28" s="252"/>
    </row>
    <row r="29" spans="1:12" ht="13.5" customHeight="1">
      <c r="A29" s="51" t="s">
        <v>12</v>
      </c>
      <c r="B29" s="78">
        <v>20</v>
      </c>
      <c r="C29" s="93"/>
      <c r="D29" s="94"/>
      <c r="E29" s="12">
        <f t="shared" si="0"/>
        <v>0</v>
      </c>
      <c r="F29" s="100"/>
      <c r="G29" s="16">
        <f>Vzorce_8!D22</f>
        <v>0</v>
      </c>
      <c r="H29" s="250"/>
      <c r="I29" s="251"/>
      <c r="J29" s="251"/>
      <c r="K29" s="251"/>
      <c r="L29" s="252"/>
    </row>
    <row r="30" spans="1:12" ht="13.5" customHeight="1">
      <c r="A30" s="51" t="s">
        <v>13</v>
      </c>
      <c r="B30" s="78">
        <v>21</v>
      </c>
      <c r="C30" s="93"/>
      <c r="D30" s="94"/>
      <c r="E30" s="12">
        <f t="shared" si="0"/>
        <v>0</v>
      </c>
      <c r="F30" s="100"/>
      <c r="G30" s="16">
        <f>Vzorce_8!D23</f>
        <v>0</v>
      </c>
      <c r="H30" s="250"/>
      <c r="I30" s="251"/>
      <c r="J30" s="251"/>
      <c r="K30" s="251"/>
      <c r="L30" s="252"/>
    </row>
    <row r="31" spans="1:12" ht="13.5" customHeight="1">
      <c r="A31" s="9" t="s">
        <v>14</v>
      </c>
      <c r="B31" s="79">
        <v>22</v>
      </c>
      <c r="C31" s="95"/>
      <c r="D31" s="96"/>
      <c r="E31" s="13">
        <f t="shared" si="0"/>
        <v>0</v>
      </c>
      <c r="F31" s="101"/>
      <c r="G31" s="25">
        <f>Vzorce_8!D24</f>
        <v>0</v>
      </c>
      <c r="H31" s="274"/>
      <c r="I31" s="275"/>
      <c r="J31" s="275"/>
      <c r="K31" s="275"/>
      <c r="L31" s="276"/>
    </row>
    <row r="32" spans="1:12" ht="13.5" customHeight="1">
      <c r="A32" s="9" t="s">
        <v>15</v>
      </c>
      <c r="B32" s="79">
        <v>23</v>
      </c>
      <c r="C32" s="95"/>
      <c r="D32" s="96"/>
      <c r="E32" s="13">
        <f t="shared" si="0"/>
        <v>0</v>
      </c>
      <c r="F32" s="101"/>
      <c r="G32" s="25">
        <f>Vzorce_8!D25</f>
        <v>0</v>
      </c>
      <c r="H32" s="274"/>
      <c r="I32" s="275"/>
      <c r="J32" s="275"/>
      <c r="K32" s="275"/>
      <c r="L32" s="276"/>
    </row>
    <row r="33" spans="1:12" ht="13.5" customHeight="1">
      <c r="A33" s="51" t="s">
        <v>9</v>
      </c>
      <c r="B33" s="78">
        <v>24</v>
      </c>
      <c r="C33" s="93"/>
      <c r="D33" s="94"/>
      <c r="E33" s="12">
        <f t="shared" si="0"/>
        <v>0</v>
      </c>
      <c r="F33" s="100"/>
      <c r="G33" s="16">
        <f>Vzorce_8!D26</f>
        <v>0</v>
      </c>
      <c r="H33" s="250"/>
      <c r="I33" s="251"/>
      <c r="J33" s="251"/>
      <c r="K33" s="251"/>
      <c r="L33" s="252"/>
    </row>
    <row r="34" spans="1:12" ht="13.5" customHeight="1">
      <c r="A34" s="52" t="s">
        <v>10</v>
      </c>
      <c r="B34" s="78">
        <v>25</v>
      </c>
      <c r="C34" s="93"/>
      <c r="D34" s="94"/>
      <c r="E34" s="12">
        <f t="shared" si="0"/>
        <v>0</v>
      </c>
      <c r="F34" s="100"/>
      <c r="G34" s="16">
        <f>Vzorce_8!D27</f>
        <v>0</v>
      </c>
      <c r="H34" s="250"/>
      <c r="I34" s="251"/>
      <c r="J34" s="251"/>
      <c r="K34" s="251"/>
      <c r="L34" s="252"/>
    </row>
    <row r="35" spans="1:12" ht="13.5" customHeight="1">
      <c r="A35" s="51" t="s">
        <v>11</v>
      </c>
      <c r="B35" s="78">
        <v>26</v>
      </c>
      <c r="C35" s="93"/>
      <c r="D35" s="94"/>
      <c r="E35" s="12">
        <f t="shared" si="0"/>
        <v>0</v>
      </c>
      <c r="F35" s="100"/>
      <c r="G35" s="16">
        <f>Vzorce_8!D28</f>
        <v>0</v>
      </c>
      <c r="H35" s="250"/>
      <c r="I35" s="251"/>
      <c r="J35" s="251"/>
      <c r="K35" s="251"/>
      <c r="L35" s="252"/>
    </row>
    <row r="36" spans="1:12" ht="13.5" customHeight="1">
      <c r="A36" s="51" t="s">
        <v>12</v>
      </c>
      <c r="B36" s="78">
        <v>27</v>
      </c>
      <c r="C36" s="93"/>
      <c r="D36" s="94"/>
      <c r="E36" s="12">
        <f t="shared" si="0"/>
        <v>0</v>
      </c>
      <c r="F36" s="100"/>
      <c r="G36" s="16">
        <f>Vzorce_8!D29</f>
        <v>0</v>
      </c>
      <c r="H36" s="250"/>
      <c r="I36" s="251"/>
      <c r="J36" s="251"/>
      <c r="K36" s="251"/>
      <c r="L36" s="252"/>
    </row>
    <row r="37" spans="1:12" ht="13.5" customHeight="1">
      <c r="A37" s="51" t="s">
        <v>13</v>
      </c>
      <c r="B37" s="78">
        <v>28</v>
      </c>
      <c r="C37" s="93"/>
      <c r="D37" s="94"/>
      <c r="E37" s="12">
        <f t="shared" si="0"/>
        <v>0</v>
      </c>
      <c r="F37" s="100"/>
      <c r="G37" s="16">
        <f>Vzorce_8!D30</f>
        <v>0</v>
      </c>
      <c r="H37" s="250"/>
      <c r="I37" s="251"/>
      <c r="J37" s="251"/>
      <c r="K37" s="251"/>
      <c r="L37" s="252"/>
    </row>
    <row r="38" spans="1:12" ht="13.5" customHeight="1">
      <c r="A38" s="9" t="s">
        <v>14</v>
      </c>
      <c r="B38" s="79">
        <v>29</v>
      </c>
      <c r="C38" s="95"/>
      <c r="D38" s="96"/>
      <c r="E38" s="13">
        <f t="shared" si="0"/>
        <v>0</v>
      </c>
      <c r="F38" s="101"/>
      <c r="G38" s="25">
        <f>Vzorce_8!D31</f>
        <v>0</v>
      </c>
      <c r="H38" s="274"/>
      <c r="I38" s="275"/>
      <c r="J38" s="275"/>
      <c r="K38" s="275"/>
      <c r="L38" s="276"/>
    </row>
    <row r="39" spans="1:12" ht="13.5" customHeight="1">
      <c r="A39" s="9" t="s">
        <v>15</v>
      </c>
      <c r="B39" s="79">
        <v>30</v>
      </c>
      <c r="C39" s="95"/>
      <c r="D39" s="96"/>
      <c r="E39" s="13">
        <f t="shared" si="0"/>
        <v>0</v>
      </c>
      <c r="F39" s="101"/>
      <c r="G39" s="25">
        <f>Vzorce_8!D32</f>
        <v>0</v>
      </c>
      <c r="H39" s="274"/>
      <c r="I39" s="275"/>
      <c r="J39" s="275"/>
      <c r="K39" s="275"/>
      <c r="L39" s="276"/>
    </row>
    <row r="40" spans="1:12" ht="13.5" customHeight="1" thickBot="1">
      <c r="A40" s="54" t="s">
        <v>9</v>
      </c>
      <c r="B40" s="80">
        <v>31</v>
      </c>
      <c r="C40" s="121"/>
      <c r="D40" s="98"/>
      <c r="E40" s="14">
        <f t="shared" si="0"/>
        <v>0</v>
      </c>
      <c r="F40" s="102"/>
      <c r="G40" s="19">
        <f>Vzorce_8!D33</f>
        <v>0</v>
      </c>
      <c r="H40" s="277"/>
      <c r="I40" s="278"/>
      <c r="J40" s="278"/>
      <c r="K40" s="278"/>
      <c r="L40" s="279"/>
    </row>
    <row r="41" spans="1:12" ht="13.5" customHeight="1" thickBot="1">
      <c r="A41" s="192" t="s">
        <v>5</v>
      </c>
      <c r="B41" s="193"/>
      <c r="C41" s="193"/>
      <c r="D41" s="194"/>
      <c r="E41" s="69">
        <f>E10+E11+E12+E13+E14+E15+E16+E17+E18+E19+E20+E21+E22+E23+E24+E25+E26+E27+E28+E29+E30+E31+E32+E33+E34+E35+E36+E37+E38+E39+E40</f>
        <v>0</v>
      </c>
      <c r="F41" s="1"/>
      <c r="G41" s="15">
        <f>G10+G11+G12+G13+G14+G15+G16+G17+G18+G19+G20+G21+G22+G23+G24+G25+G26+G27+G28+G29+G30+G31+G32+G33+G34+G35+G36+G37+G38+G39+G40</f>
        <v>0</v>
      </c>
      <c r="H41" s="164" t="s">
        <v>50</v>
      </c>
      <c r="I41" s="181"/>
      <c r="J41" s="262"/>
      <c r="K41" s="263"/>
      <c r="L41" s="264"/>
    </row>
    <row r="42" spans="1:12" ht="13.5" customHeight="1" thickBot="1">
      <c r="A42" s="192" t="s">
        <v>49</v>
      </c>
      <c r="B42" s="193"/>
      <c r="C42" s="193"/>
      <c r="D42" s="194"/>
      <c r="E42" s="89">
        <f>E41+'Leden 2020'!E41+'Únor 2020'!E39+'Březen 2020'!E41+'Duben 2020'!E40+'Květen 2020'!E41+'Červen 2020'!E40+'Červenec 2020'!E41</f>
        <v>0</v>
      </c>
      <c r="H42" s="179" t="s">
        <v>51</v>
      </c>
      <c r="I42" s="180"/>
      <c r="J42" s="207"/>
      <c r="K42" s="208"/>
      <c r="L42" s="209"/>
    </row>
    <row r="43" spans="1:12" ht="13.5" customHeight="1" thickBot="1">
      <c r="A43" s="195"/>
      <c r="B43" s="195"/>
      <c r="C43" s="196"/>
      <c r="D43" s="196"/>
      <c r="E43" s="76"/>
      <c r="F43" s="249"/>
      <c r="G43" s="249"/>
      <c r="H43" s="164" t="s">
        <v>52</v>
      </c>
      <c r="I43" s="165"/>
      <c r="J43" s="199"/>
      <c r="K43" s="200"/>
      <c r="L43" s="201"/>
    </row>
    <row r="44" spans="1:12" s="38" customFormat="1" ht="13.5" customHeight="1">
      <c r="A44" s="6"/>
      <c r="B44" s="6"/>
      <c r="C44" s="6"/>
      <c r="D44" s="6"/>
      <c r="L44" s="88"/>
    </row>
    <row r="45" spans="1:12" s="38" customFormat="1" ht="13.5" customHeight="1">
      <c r="A45" s="159" t="s">
        <v>19</v>
      </c>
      <c r="B45" s="159"/>
      <c r="C45" s="159"/>
      <c r="D45" s="247"/>
      <c r="E45" s="247"/>
      <c r="F45" s="247"/>
      <c r="G45" s="247"/>
      <c r="H45" s="247"/>
      <c r="I45" s="161" t="s">
        <v>32</v>
      </c>
      <c r="J45" s="161"/>
      <c r="K45" s="161"/>
      <c r="L45" s="129"/>
    </row>
    <row r="46" spans="1:12" s="38" customFormat="1" ht="13.5" customHeight="1">
      <c r="A46" s="130" t="s">
        <v>33</v>
      </c>
      <c r="B46" s="130"/>
      <c r="C46" s="155"/>
      <c r="D46" s="155"/>
      <c r="E46" s="155"/>
      <c r="F46" s="161" t="s">
        <v>20</v>
      </c>
      <c r="G46" s="161"/>
      <c r="H46" s="161"/>
      <c r="I46" s="161"/>
      <c r="J46" s="248"/>
      <c r="K46" s="248"/>
      <c r="L46" s="43" t="s">
        <v>23</v>
      </c>
    </row>
    <row r="47" spans="1:12" s="38" customFormat="1" ht="13.5" customHeight="1"/>
    <row r="48" spans="1:12" s="38" customFormat="1" ht="13.5" customHeight="1">
      <c r="A48" s="130" t="s">
        <v>24</v>
      </c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</row>
    <row r="49" spans="1:12" s="38" customFormat="1" ht="13.5" customHeight="1">
      <c r="A49" s="130" t="s">
        <v>34</v>
      </c>
      <c r="B49" s="130"/>
      <c r="C49" s="130"/>
      <c r="D49" s="130"/>
      <c r="E49" s="130"/>
    </row>
    <row r="50" spans="1:12" s="38" customFormat="1" ht="13.5" customHeight="1"/>
    <row r="51" spans="1:12" s="38" customFormat="1" ht="13.5" customHeight="1">
      <c r="A51" s="158" t="s">
        <v>53</v>
      </c>
      <c r="B51" s="158"/>
      <c r="C51" s="158"/>
      <c r="D51" s="158"/>
      <c r="E51" s="158"/>
      <c r="F51" s="158"/>
      <c r="G51" s="158"/>
      <c r="H51" s="158"/>
      <c r="I51" s="158"/>
      <c r="J51" s="158"/>
      <c r="K51" s="158"/>
    </row>
    <row r="52" spans="1:12" s="38" customFormat="1" ht="13.5" customHeight="1">
      <c r="A52" s="159" t="s">
        <v>54</v>
      </c>
      <c r="B52" s="159"/>
      <c r="C52" s="159"/>
    </row>
    <row r="53" spans="1:12" s="38" customFormat="1" ht="13.5" customHeight="1"/>
    <row r="54" spans="1:12" s="38" customFormat="1">
      <c r="A54" s="74" t="s">
        <v>25</v>
      </c>
      <c r="B54" s="153"/>
      <c r="C54" s="153"/>
      <c r="D54" s="132" t="s">
        <v>26</v>
      </c>
      <c r="E54" s="133"/>
      <c r="F54" s="155"/>
      <c r="G54" s="155"/>
      <c r="H54" s="155"/>
      <c r="I54" s="155"/>
      <c r="J54" s="155"/>
      <c r="K54" s="155"/>
      <c r="L54" s="137"/>
    </row>
    <row r="55" spans="1:12" s="38" customFormat="1">
      <c r="A55" s="39"/>
      <c r="B55" s="39"/>
      <c r="C55" s="39"/>
      <c r="D55" s="39"/>
      <c r="E55" s="39"/>
      <c r="F55" s="152" t="s">
        <v>27</v>
      </c>
      <c r="G55" s="152"/>
      <c r="H55" s="152"/>
      <c r="I55" s="152"/>
      <c r="J55" s="152"/>
      <c r="K55" s="152"/>
      <c r="L55" s="136"/>
    </row>
    <row r="56" spans="1:12" s="38" customFormat="1"/>
    <row r="57" spans="1:12" s="38" customFormat="1">
      <c r="A57" s="38" t="s">
        <v>48</v>
      </c>
    </row>
    <row r="58" spans="1:12" s="38" customFormat="1">
      <c r="A58" s="38" t="s">
        <v>28</v>
      </c>
    </row>
    <row r="59" spans="1:12" s="38" customFormat="1"/>
    <row r="60" spans="1:12" s="38" customFormat="1">
      <c r="A60" s="39" t="s">
        <v>6</v>
      </c>
      <c r="B60" s="39"/>
      <c r="C60" s="157"/>
      <c r="D60" s="157"/>
      <c r="E60" s="40"/>
      <c r="F60" s="156"/>
      <c r="G60" s="156"/>
      <c r="H60" s="156"/>
      <c r="I60" s="156"/>
      <c r="J60" s="156"/>
      <c r="K60" s="156"/>
      <c r="L60" s="42"/>
    </row>
    <row r="61" spans="1:12" s="38" customFormat="1">
      <c r="A61" s="39"/>
      <c r="B61" s="39"/>
      <c r="C61" s="39"/>
      <c r="D61" s="39"/>
      <c r="E61" s="40"/>
      <c r="F61" s="154" t="s">
        <v>29</v>
      </c>
      <c r="G61" s="154"/>
      <c r="H61" s="154"/>
      <c r="I61" s="154"/>
      <c r="J61" s="154"/>
      <c r="K61" s="154"/>
      <c r="L61" s="136"/>
    </row>
    <row r="62" spans="1:12" s="38" customFormat="1"/>
    <row r="63" spans="1:12" s="38" customFormat="1">
      <c r="A63" s="39" t="s">
        <v>6</v>
      </c>
      <c r="B63" s="39"/>
      <c r="C63" s="157"/>
      <c r="D63" s="157"/>
      <c r="E63" s="40"/>
      <c r="F63" s="156"/>
      <c r="G63" s="156"/>
      <c r="H63" s="156"/>
      <c r="I63" s="156"/>
      <c r="J63" s="156"/>
      <c r="K63" s="156"/>
      <c r="L63" s="137"/>
    </row>
    <row r="64" spans="1:12" s="38" customFormat="1">
      <c r="A64" s="39"/>
      <c r="B64" s="39"/>
      <c r="C64" s="39"/>
      <c r="D64" s="39"/>
      <c r="E64" s="40"/>
      <c r="F64" s="154" t="s">
        <v>31</v>
      </c>
      <c r="G64" s="154"/>
      <c r="H64" s="154"/>
      <c r="I64" s="154"/>
      <c r="J64" s="154"/>
      <c r="K64" s="154"/>
      <c r="L64" s="136"/>
    </row>
    <row r="65" spans="1:12" s="38" customFormat="1">
      <c r="A65" s="39"/>
      <c r="B65" s="39"/>
      <c r="C65" s="39"/>
      <c r="D65" s="39"/>
      <c r="E65" s="40"/>
      <c r="F65" s="39"/>
      <c r="G65" s="39"/>
      <c r="H65" s="138"/>
      <c r="I65" s="138"/>
      <c r="J65" s="138"/>
      <c r="K65" s="138"/>
      <c r="L65" s="138"/>
    </row>
    <row r="66" spans="1:12" s="38" customFormat="1">
      <c r="A66" s="39" t="s">
        <v>6</v>
      </c>
      <c r="B66" s="39"/>
      <c r="C66" s="157"/>
      <c r="D66" s="157"/>
      <c r="E66" s="40"/>
      <c r="F66" s="155"/>
      <c r="G66" s="155"/>
      <c r="H66" s="155"/>
      <c r="I66" s="155"/>
      <c r="J66" s="155"/>
      <c r="K66" s="155"/>
      <c r="L66" s="42"/>
    </row>
    <row r="67" spans="1:12" s="38" customFormat="1">
      <c r="A67" s="39"/>
      <c r="B67" s="39"/>
      <c r="C67" s="39"/>
      <c r="D67" s="39"/>
      <c r="E67" s="39"/>
      <c r="F67" s="154" t="s">
        <v>30</v>
      </c>
      <c r="G67" s="154"/>
      <c r="H67" s="154"/>
      <c r="I67" s="154"/>
      <c r="J67" s="154"/>
      <c r="K67" s="154"/>
      <c r="L67" s="136"/>
    </row>
    <row r="68" spans="1:12" s="38" customFormat="1"/>
    <row r="69" spans="1:12" s="38" customFormat="1" ht="17.25">
      <c r="A69" s="41" t="s">
        <v>35</v>
      </c>
      <c r="B69" s="41"/>
      <c r="C69" s="41"/>
      <c r="D69" s="41"/>
    </row>
  </sheetData>
  <sheetProtection algorithmName="SHA-512" hashValue="I8+bOOoeb9rW92rwh2QqNTZSAWpJSLCy5MmV0TelBT4gjS+13QCP/Aqe28+R/VBF2KnIGZDP4mOwXYqMNYd3IA==" saltValue="PB1J0PywLTnVOQmXDqL7dw==" spinCount="100000" sheet="1" formatCells="0" selectLockedCells="1"/>
  <mergeCells count="79">
    <mergeCell ref="H25:L25"/>
    <mergeCell ref="H26:L26"/>
    <mergeCell ref="H12:L12"/>
    <mergeCell ref="G8:G9"/>
    <mergeCell ref="H8:L8"/>
    <mergeCell ref="H9:L9"/>
    <mergeCell ref="H10:L10"/>
    <mergeCell ref="H11:L11"/>
    <mergeCell ref="H15:L15"/>
    <mergeCell ref="H16:L16"/>
    <mergeCell ref="H22:L22"/>
    <mergeCell ref="H23:L23"/>
    <mergeCell ref="H24:L24"/>
    <mergeCell ref="H42:I42"/>
    <mergeCell ref="J41:L41"/>
    <mergeCell ref="J42:L42"/>
    <mergeCell ref="H35:L35"/>
    <mergeCell ref="H36:L36"/>
    <mergeCell ref="H37:L37"/>
    <mergeCell ref="H38:L38"/>
    <mergeCell ref="H39:L39"/>
    <mergeCell ref="H40:L40"/>
    <mergeCell ref="A41:D41"/>
    <mergeCell ref="H41:I41"/>
    <mergeCell ref="A8:B9"/>
    <mergeCell ref="C8:D8"/>
    <mergeCell ref="E8:E9"/>
    <mergeCell ref="F8:F9"/>
    <mergeCell ref="H30:L30"/>
    <mergeCell ref="H31:L31"/>
    <mergeCell ref="H32:L32"/>
    <mergeCell ref="H33:L33"/>
    <mergeCell ref="H34:L34"/>
    <mergeCell ref="H27:L27"/>
    <mergeCell ref="H28:L28"/>
    <mergeCell ref="H29:L29"/>
    <mergeCell ref="H13:L13"/>
    <mergeCell ref="H14:L14"/>
    <mergeCell ref="A42:D42"/>
    <mergeCell ref="E1:F1"/>
    <mergeCell ref="G1:H1"/>
    <mergeCell ref="A3:G3"/>
    <mergeCell ref="H3:J3"/>
    <mergeCell ref="A6:C6"/>
    <mergeCell ref="D6:E6"/>
    <mergeCell ref="F6:G6"/>
    <mergeCell ref="H6:J6"/>
    <mergeCell ref="A4:G4"/>
    <mergeCell ref="H4:J4"/>
    <mergeCell ref="H17:L17"/>
    <mergeCell ref="H18:L18"/>
    <mergeCell ref="H19:L19"/>
    <mergeCell ref="H20:L20"/>
    <mergeCell ref="H21:L21"/>
    <mergeCell ref="A51:K51"/>
    <mergeCell ref="A52:C52"/>
    <mergeCell ref="A43:B43"/>
    <mergeCell ref="C43:D43"/>
    <mergeCell ref="F43:G43"/>
    <mergeCell ref="H43:I43"/>
    <mergeCell ref="J43:L43"/>
    <mergeCell ref="A45:C45"/>
    <mergeCell ref="D45:H45"/>
    <mergeCell ref="I45:K45"/>
    <mergeCell ref="C46:E46"/>
    <mergeCell ref="F46:I46"/>
    <mergeCell ref="J46:K46"/>
    <mergeCell ref="C66:D66"/>
    <mergeCell ref="C63:D63"/>
    <mergeCell ref="F67:K67"/>
    <mergeCell ref="F54:K54"/>
    <mergeCell ref="F60:K60"/>
    <mergeCell ref="F63:K63"/>
    <mergeCell ref="F66:K66"/>
    <mergeCell ref="B54:C54"/>
    <mergeCell ref="F55:K55"/>
    <mergeCell ref="C60:D60"/>
    <mergeCell ref="F61:K61"/>
    <mergeCell ref="F64:K64"/>
  </mergeCells>
  <pageMargins left="0.19685039370078741" right="0.19685039370078741" top="0.19685039370078741" bottom="0.19685039370078741" header="0.31496062992125984" footer="0.31496062992125984"/>
  <pageSetup paperSize="9" scale="87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1"/>
  </sheetPr>
  <dimension ref="A1:E33"/>
  <sheetViews>
    <sheetView workbookViewId="0">
      <selection activeCell="D33" sqref="D33"/>
    </sheetView>
  </sheetViews>
  <sheetFormatPr defaultColWidth="9.140625" defaultRowHeight="15"/>
  <cols>
    <col min="1" max="1" width="7.140625" style="21" customWidth="1"/>
    <col min="2" max="2" width="7.28515625" style="21" customWidth="1"/>
    <col min="3" max="3" width="11.5703125" style="21" bestFit="1" customWidth="1"/>
    <col min="4" max="4" width="9.85546875" style="21" bestFit="1" customWidth="1"/>
    <col min="5" max="5" width="10.140625" style="21" bestFit="1" customWidth="1"/>
    <col min="6" max="16384" width="9.140625" style="21"/>
  </cols>
  <sheetData>
    <row r="1" spans="1:5">
      <c r="A1" s="186" t="s">
        <v>7</v>
      </c>
      <c r="B1" s="186"/>
      <c r="C1" s="187" t="s">
        <v>8</v>
      </c>
      <c r="D1" s="186" t="s">
        <v>0</v>
      </c>
      <c r="E1" s="20"/>
    </row>
    <row r="2" spans="1:5">
      <c r="A2" s="57" t="s">
        <v>2</v>
      </c>
      <c r="B2" s="57" t="s">
        <v>3</v>
      </c>
      <c r="C2" s="187"/>
      <c r="D2" s="186"/>
      <c r="E2" s="20"/>
    </row>
    <row r="3" spans="1:5">
      <c r="A3" s="23">
        <f>HOUR('Srpen 2020'!C10)+MINUTE('Srpen 2020'!C10)/60</f>
        <v>0</v>
      </c>
      <c r="B3" s="23">
        <f>HOUR('Srpen 2020'!D10)+MINUTE('Srpen 2020'!D10)/60</f>
        <v>0</v>
      </c>
      <c r="C3" s="23">
        <f t="shared" ref="C3:C33" si="0">(B3)-(A3)</f>
        <v>0</v>
      </c>
      <c r="D3" s="24">
        <f>C3*'Srpen 2020'!F10</f>
        <v>0</v>
      </c>
      <c r="E3" s="20"/>
    </row>
    <row r="4" spans="1:5">
      <c r="A4" s="23">
        <f>HOUR('Srpen 2020'!C11)+MINUTE('Srpen 2020'!C11)/60</f>
        <v>0</v>
      </c>
      <c r="B4" s="23">
        <f>HOUR('Srpen 2020'!D11)+MINUTE('Srpen 2020'!D11)/60</f>
        <v>0</v>
      </c>
      <c r="C4" s="23">
        <f t="shared" si="0"/>
        <v>0</v>
      </c>
      <c r="D4" s="24">
        <f>C4*'Srpen 2020'!F11</f>
        <v>0</v>
      </c>
      <c r="E4" s="20"/>
    </row>
    <row r="5" spans="1:5">
      <c r="A5" s="23">
        <f>HOUR('Srpen 2020'!C12)+MINUTE('Srpen 2020'!C12)/60</f>
        <v>0</v>
      </c>
      <c r="B5" s="23">
        <f>HOUR('Srpen 2020'!D12)+MINUTE('Srpen 2020'!D12)/60</f>
        <v>0</v>
      </c>
      <c r="C5" s="23">
        <f t="shared" si="0"/>
        <v>0</v>
      </c>
      <c r="D5" s="24">
        <f>C5*'Srpen 2020'!F12</f>
        <v>0</v>
      </c>
      <c r="E5" s="20"/>
    </row>
    <row r="6" spans="1:5">
      <c r="A6" s="23">
        <f>HOUR('Srpen 2020'!C13)+MINUTE('Srpen 2020'!C13)/60</f>
        <v>0</v>
      </c>
      <c r="B6" s="23">
        <f>HOUR('Srpen 2020'!D13)+MINUTE('Srpen 2020'!D13)/60</f>
        <v>0</v>
      </c>
      <c r="C6" s="23">
        <f t="shared" si="0"/>
        <v>0</v>
      </c>
      <c r="D6" s="24">
        <f>C6*'Srpen 2020'!F13</f>
        <v>0</v>
      </c>
      <c r="E6" s="20"/>
    </row>
    <row r="7" spans="1:5">
      <c r="A7" s="23">
        <f>HOUR('Srpen 2020'!C14)+MINUTE('Srpen 2020'!C14)/60</f>
        <v>0</v>
      </c>
      <c r="B7" s="23">
        <f>HOUR('Srpen 2020'!D14)+MINUTE('Srpen 2020'!D14)/60</f>
        <v>0</v>
      </c>
      <c r="C7" s="23">
        <f t="shared" si="0"/>
        <v>0</v>
      </c>
      <c r="D7" s="24">
        <f>C7*'Srpen 2020'!F14</f>
        <v>0</v>
      </c>
      <c r="E7" s="20"/>
    </row>
    <row r="8" spans="1:5">
      <c r="A8" s="23">
        <f>HOUR('Srpen 2020'!C15)+MINUTE('Srpen 2020'!C15)/60</f>
        <v>0</v>
      </c>
      <c r="B8" s="23">
        <f>HOUR('Srpen 2020'!D15)+MINUTE('Srpen 2020'!D15)/60</f>
        <v>0</v>
      </c>
      <c r="C8" s="23">
        <f t="shared" si="0"/>
        <v>0</v>
      </c>
      <c r="D8" s="24">
        <f>C8*'Srpen 2020'!F15</f>
        <v>0</v>
      </c>
      <c r="E8" s="20"/>
    </row>
    <row r="9" spans="1:5">
      <c r="A9" s="23">
        <f>HOUR('Srpen 2020'!C16)+MINUTE('Srpen 2020'!C16)/60</f>
        <v>0</v>
      </c>
      <c r="B9" s="23">
        <f>HOUR('Srpen 2020'!D16)+MINUTE('Srpen 2020'!D16)/60</f>
        <v>0</v>
      </c>
      <c r="C9" s="23">
        <f t="shared" si="0"/>
        <v>0</v>
      </c>
      <c r="D9" s="24">
        <f>C9*'Srpen 2020'!F16</f>
        <v>0</v>
      </c>
      <c r="E9" s="20"/>
    </row>
    <row r="10" spans="1:5">
      <c r="A10" s="23">
        <f>HOUR('Srpen 2020'!C17)+MINUTE('Srpen 2020'!C17)/60</f>
        <v>0</v>
      </c>
      <c r="B10" s="23">
        <f>HOUR('Srpen 2020'!D17)+MINUTE('Srpen 2020'!D17)/60</f>
        <v>0</v>
      </c>
      <c r="C10" s="23">
        <f t="shared" si="0"/>
        <v>0</v>
      </c>
      <c r="D10" s="24">
        <f>C10*'Srpen 2020'!F17</f>
        <v>0</v>
      </c>
      <c r="E10" s="20"/>
    </row>
    <row r="11" spans="1:5">
      <c r="A11" s="23">
        <f>HOUR('Srpen 2020'!C18)+MINUTE('Srpen 2020'!C18)/60</f>
        <v>0</v>
      </c>
      <c r="B11" s="23">
        <f>HOUR('Srpen 2020'!D18)+MINUTE('Srpen 2020'!D18)/60</f>
        <v>0</v>
      </c>
      <c r="C11" s="23">
        <f t="shared" si="0"/>
        <v>0</v>
      </c>
      <c r="D11" s="24">
        <f>C11*'Srpen 2020'!F18</f>
        <v>0</v>
      </c>
      <c r="E11" s="20"/>
    </row>
    <row r="12" spans="1:5">
      <c r="A12" s="23">
        <f>HOUR('Srpen 2020'!C19)+MINUTE('Srpen 2020'!C19)/60</f>
        <v>0</v>
      </c>
      <c r="B12" s="23">
        <f>HOUR('Srpen 2020'!D19)+MINUTE('Srpen 2020'!D19)/60</f>
        <v>0</v>
      </c>
      <c r="C12" s="23">
        <f t="shared" si="0"/>
        <v>0</v>
      </c>
      <c r="D12" s="24">
        <f>C12*'Srpen 2020'!F19</f>
        <v>0</v>
      </c>
      <c r="E12" s="20"/>
    </row>
    <row r="13" spans="1:5">
      <c r="A13" s="23">
        <f>HOUR('Srpen 2020'!C20)+MINUTE('Srpen 2020'!C20)/60</f>
        <v>0</v>
      </c>
      <c r="B13" s="23">
        <f>HOUR('Srpen 2020'!D20)+MINUTE('Srpen 2020'!D20)/60</f>
        <v>0</v>
      </c>
      <c r="C13" s="23">
        <f t="shared" si="0"/>
        <v>0</v>
      </c>
      <c r="D13" s="24">
        <f>C13*'Srpen 2020'!F20</f>
        <v>0</v>
      </c>
      <c r="E13" s="20"/>
    </row>
    <row r="14" spans="1:5">
      <c r="A14" s="23">
        <f>HOUR('Srpen 2020'!C21)+MINUTE('Srpen 2020'!C21)/60</f>
        <v>0</v>
      </c>
      <c r="B14" s="23">
        <f>HOUR('Srpen 2020'!D21)+MINUTE('Srpen 2020'!D21)/60</f>
        <v>0</v>
      </c>
      <c r="C14" s="23">
        <f t="shared" si="0"/>
        <v>0</v>
      </c>
      <c r="D14" s="24">
        <f>C14*'Srpen 2020'!F21</f>
        <v>0</v>
      </c>
      <c r="E14" s="20"/>
    </row>
    <row r="15" spans="1:5">
      <c r="A15" s="23">
        <f>HOUR('Srpen 2020'!C22)+MINUTE('Srpen 2020'!C22)/60</f>
        <v>0</v>
      </c>
      <c r="B15" s="23">
        <f>HOUR('Srpen 2020'!D22)+MINUTE('Srpen 2020'!D22)/60</f>
        <v>0</v>
      </c>
      <c r="C15" s="23">
        <f t="shared" si="0"/>
        <v>0</v>
      </c>
      <c r="D15" s="24">
        <f>C15*'Srpen 2020'!F22</f>
        <v>0</v>
      </c>
      <c r="E15" s="20"/>
    </row>
    <row r="16" spans="1:5">
      <c r="A16" s="23">
        <f>HOUR('Srpen 2020'!C23)+MINUTE('Srpen 2020'!C23)/60</f>
        <v>0</v>
      </c>
      <c r="B16" s="23">
        <f>HOUR('Srpen 2020'!D23)+MINUTE('Srpen 2020'!D23)/60</f>
        <v>0</v>
      </c>
      <c r="C16" s="23">
        <f t="shared" si="0"/>
        <v>0</v>
      </c>
      <c r="D16" s="24">
        <f>C16*'Srpen 2020'!F23</f>
        <v>0</v>
      </c>
      <c r="E16" s="20"/>
    </row>
    <row r="17" spans="1:5">
      <c r="A17" s="23">
        <f>HOUR('Srpen 2020'!C24)+MINUTE('Srpen 2020'!C24)/60</f>
        <v>0</v>
      </c>
      <c r="B17" s="23">
        <f>HOUR('Srpen 2020'!D24)+MINUTE('Srpen 2020'!D24)/60</f>
        <v>0</v>
      </c>
      <c r="C17" s="23">
        <f t="shared" si="0"/>
        <v>0</v>
      </c>
      <c r="D17" s="24">
        <f>C17*'Srpen 2020'!F24</f>
        <v>0</v>
      </c>
      <c r="E17" s="20"/>
    </row>
    <row r="18" spans="1:5">
      <c r="A18" s="23">
        <f>HOUR('Srpen 2020'!C25)+MINUTE('Srpen 2020'!C25)/60</f>
        <v>0</v>
      </c>
      <c r="B18" s="23">
        <f>HOUR('Srpen 2020'!D25)+MINUTE('Srpen 2020'!D25)/60</f>
        <v>0</v>
      </c>
      <c r="C18" s="23">
        <f t="shared" si="0"/>
        <v>0</v>
      </c>
      <c r="D18" s="24">
        <f>C18*'Srpen 2020'!F25</f>
        <v>0</v>
      </c>
      <c r="E18" s="20"/>
    </row>
    <row r="19" spans="1:5">
      <c r="A19" s="23">
        <f>HOUR('Srpen 2020'!C26)+MINUTE('Srpen 2020'!C26)/60</f>
        <v>0</v>
      </c>
      <c r="B19" s="23">
        <f>HOUR('Srpen 2020'!D26)+MINUTE('Srpen 2020'!D26)/60</f>
        <v>0</v>
      </c>
      <c r="C19" s="23">
        <f t="shared" si="0"/>
        <v>0</v>
      </c>
      <c r="D19" s="24">
        <f>C19*'Srpen 2020'!F26</f>
        <v>0</v>
      </c>
      <c r="E19" s="20"/>
    </row>
    <row r="20" spans="1:5">
      <c r="A20" s="23">
        <f>HOUR('Srpen 2020'!C27)+MINUTE('Srpen 2020'!C27)/60</f>
        <v>0</v>
      </c>
      <c r="B20" s="23">
        <f>HOUR('Srpen 2020'!D27)+MINUTE('Srpen 2020'!D27)/60</f>
        <v>0</v>
      </c>
      <c r="C20" s="23">
        <f t="shared" si="0"/>
        <v>0</v>
      </c>
      <c r="D20" s="24">
        <f>C20*'Srpen 2020'!F27</f>
        <v>0</v>
      </c>
      <c r="E20" s="20"/>
    </row>
    <row r="21" spans="1:5">
      <c r="A21" s="23">
        <f>HOUR('Srpen 2020'!C28)+MINUTE('Srpen 2020'!C28)/60</f>
        <v>0</v>
      </c>
      <c r="B21" s="23">
        <f>HOUR('Srpen 2020'!D28)+MINUTE('Srpen 2020'!D28)/60</f>
        <v>0</v>
      </c>
      <c r="C21" s="23">
        <f t="shared" si="0"/>
        <v>0</v>
      </c>
      <c r="D21" s="24">
        <f>C21*'Srpen 2020'!F28</f>
        <v>0</v>
      </c>
      <c r="E21" s="20"/>
    </row>
    <row r="22" spans="1:5">
      <c r="A22" s="23">
        <f>HOUR('Srpen 2020'!C29)+MINUTE('Srpen 2020'!C29)/60</f>
        <v>0</v>
      </c>
      <c r="B22" s="23">
        <f>HOUR('Srpen 2020'!D29)+MINUTE('Srpen 2020'!D29)/60</f>
        <v>0</v>
      </c>
      <c r="C22" s="23">
        <f t="shared" si="0"/>
        <v>0</v>
      </c>
      <c r="D22" s="24">
        <f>C22*'Srpen 2020'!F29</f>
        <v>0</v>
      </c>
      <c r="E22" s="20"/>
    </row>
    <row r="23" spans="1:5">
      <c r="A23" s="23">
        <f>HOUR('Srpen 2020'!C30)+MINUTE('Srpen 2020'!C30)/60</f>
        <v>0</v>
      </c>
      <c r="B23" s="23">
        <f>HOUR('Srpen 2020'!D30)+MINUTE('Srpen 2020'!D30)/60</f>
        <v>0</v>
      </c>
      <c r="C23" s="23">
        <f t="shared" si="0"/>
        <v>0</v>
      </c>
      <c r="D23" s="24">
        <f>C23*'Srpen 2020'!F30</f>
        <v>0</v>
      </c>
      <c r="E23" s="20"/>
    </row>
    <row r="24" spans="1:5">
      <c r="A24" s="23">
        <f>HOUR('Srpen 2020'!C31)+MINUTE('Srpen 2020'!C31)/60</f>
        <v>0</v>
      </c>
      <c r="B24" s="23">
        <f>HOUR('Srpen 2020'!D31)+MINUTE('Srpen 2020'!D31)/60</f>
        <v>0</v>
      </c>
      <c r="C24" s="23">
        <f t="shared" si="0"/>
        <v>0</v>
      </c>
      <c r="D24" s="24">
        <f>C24*'Srpen 2020'!F31</f>
        <v>0</v>
      </c>
      <c r="E24" s="20"/>
    </row>
    <row r="25" spans="1:5">
      <c r="A25" s="23">
        <f>HOUR('Srpen 2020'!C32)+MINUTE('Srpen 2020'!C32)/60</f>
        <v>0</v>
      </c>
      <c r="B25" s="23">
        <f>HOUR('Srpen 2020'!D32)+MINUTE('Srpen 2020'!D32)/60</f>
        <v>0</v>
      </c>
      <c r="C25" s="23">
        <f t="shared" si="0"/>
        <v>0</v>
      </c>
      <c r="D25" s="24">
        <f>C25*'Srpen 2020'!F32</f>
        <v>0</v>
      </c>
      <c r="E25" s="20"/>
    </row>
    <row r="26" spans="1:5">
      <c r="A26" s="23">
        <f>HOUR('Srpen 2020'!C33)+MINUTE('Srpen 2020'!C33)/60</f>
        <v>0</v>
      </c>
      <c r="B26" s="23">
        <f>HOUR('Srpen 2020'!D33)+MINUTE('Srpen 2020'!D33)/60</f>
        <v>0</v>
      </c>
      <c r="C26" s="23">
        <f t="shared" si="0"/>
        <v>0</v>
      </c>
      <c r="D26" s="24">
        <f>C26*'Srpen 2020'!F33</f>
        <v>0</v>
      </c>
      <c r="E26" s="20"/>
    </row>
    <row r="27" spans="1:5">
      <c r="A27" s="23">
        <f>HOUR('Srpen 2020'!C34)+MINUTE('Srpen 2020'!C34)/60</f>
        <v>0</v>
      </c>
      <c r="B27" s="23">
        <f>HOUR('Srpen 2020'!D34)+MINUTE('Srpen 2020'!D34)/60</f>
        <v>0</v>
      </c>
      <c r="C27" s="23">
        <f t="shared" si="0"/>
        <v>0</v>
      </c>
      <c r="D27" s="24">
        <f>C27*'Srpen 2020'!F34</f>
        <v>0</v>
      </c>
      <c r="E27" s="20"/>
    </row>
    <row r="28" spans="1:5">
      <c r="A28" s="23">
        <f>HOUR('Srpen 2020'!C35)+MINUTE('Srpen 2020'!C35)/60</f>
        <v>0</v>
      </c>
      <c r="B28" s="23">
        <f>HOUR('Srpen 2020'!D35)+MINUTE('Srpen 2020'!D35)/60</f>
        <v>0</v>
      </c>
      <c r="C28" s="23">
        <f t="shared" si="0"/>
        <v>0</v>
      </c>
      <c r="D28" s="24">
        <f>C28*'Srpen 2020'!F35</f>
        <v>0</v>
      </c>
      <c r="E28" s="20"/>
    </row>
    <row r="29" spans="1:5">
      <c r="A29" s="23">
        <f>HOUR('Srpen 2020'!C36)+MINUTE('Srpen 2020'!C36)/60</f>
        <v>0</v>
      </c>
      <c r="B29" s="23">
        <f>HOUR('Srpen 2020'!D36)+MINUTE('Srpen 2020'!D36)/60</f>
        <v>0</v>
      </c>
      <c r="C29" s="23">
        <f t="shared" si="0"/>
        <v>0</v>
      </c>
      <c r="D29" s="24">
        <f>C29*'Srpen 2020'!F36</f>
        <v>0</v>
      </c>
      <c r="E29" s="20"/>
    </row>
    <row r="30" spans="1:5">
      <c r="A30" s="23">
        <f>HOUR('Srpen 2020'!C37)+MINUTE('Srpen 2020'!C37)/60</f>
        <v>0</v>
      </c>
      <c r="B30" s="23">
        <f>HOUR('Srpen 2020'!D37)+MINUTE('Srpen 2020'!D37)/60</f>
        <v>0</v>
      </c>
      <c r="C30" s="23">
        <f t="shared" si="0"/>
        <v>0</v>
      </c>
      <c r="D30" s="24">
        <f>C30*'Srpen 2020'!F37</f>
        <v>0</v>
      </c>
      <c r="E30" s="20"/>
    </row>
    <row r="31" spans="1:5">
      <c r="A31" s="23">
        <f>HOUR('Srpen 2020'!C38)+MINUTE('Srpen 2020'!C38)/60</f>
        <v>0</v>
      </c>
      <c r="B31" s="23">
        <f>HOUR('Srpen 2020'!D38)+MINUTE('Srpen 2020'!D38)/60</f>
        <v>0</v>
      </c>
      <c r="C31" s="23">
        <f t="shared" si="0"/>
        <v>0</v>
      </c>
      <c r="D31" s="24">
        <f>C31*'Srpen 2020'!F38</f>
        <v>0</v>
      </c>
      <c r="E31" s="20"/>
    </row>
    <row r="32" spans="1:5">
      <c r="A32" s="23">
        <f>HOUR('Srpen 2020'!C39)+MINUTE('Srpen 2020'!C39)/60</f>
        <v>0</v>
      </c>
      <c r="B32" s="23">
        <f>HOUR('Srpen 2020'!D39)+MINUTE('Srpen 2020'!D39)/60</f>
        <v>0</v>
      </c>
      <c r="C32" s="23">
        <f t="shared" si="0"/>
        <v>0</v>
      </c>
      <c r="D32" s="24">
        <f>C32*'Srpen 2020'!F39</f>
        <v>0</v>
      </c>
      <c r="E32" s="20"/>
    </row>
    <row r="33" spans="1:4">
      <c r="A33" s="23">
        <f>HOUR('Srpen 2020'!C40)+MINUTE('Srpen 2020'!C40)/60</f>
        <v>0</v>
      </c>
      <c r="B33" s="23">
        <f>HOUR('Srpen 2020'!D40)+MINUTE('Srpen 2020'!D40)/60</f>
        <v>0</v>
      </c>
      <c r="C33" s="23">
        <f t="shared" si="0"/>
        <v>0</v>
      </c>
      <c r="D33" s="24">
        <f>C33*'Srpen 2020'!F40</f>
        <v>0</v>
      </c>
    </row>
  </sheetData>
  <mergeCells count="3">
    <mergeCell ref="A1:B1"/>
    <mergeCell ref="C1:C2"/>
    <mergeCell ref="D1:D2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11">
    <pageSetUpPr fitToPage="1"/>
  </sheetPr>
  <dimension ref="A1:L68"/>
  <sheetViews>
    <sheetView zoomScaleNormal="100" workbookViewId="0">
      <selection activeCell="J42" sqref="J42:L42"/>
    </sheetView>
  </sheetViews>
  <sheetFormatPr defaultColWidth="9.140625" defaultRowHeight="15"/>
  <cols>
    <col min="1" max="1" width="4.28515625" style="39" customWidth="1"/>
    <col min="2" max="4" width="6.42578125" style="39" customWidth="1"/>
    <col min="5" max="7" width="13.5703125" style="39" customWidth="1"/>
    <col min="8" max="11" width="8.42578125" style="39" customWidth="1"/>
    <col min="12" max="12" width="0.7109375" style="39" customWidth="1"/>
    <col min="13" max="16384" width="9.140625" style="11"/>
  </cols>
  <sheetData>
    <row r="1" spans="1:12" ht="18.75">
      <c r="E1" s="222" t="s">
        <v>18</v>
      </c>
      <c r="F1" s="222"/>
      <c r="G1" s="223" t="s">
        <v>44</v>
      </c>
      <c r="H1" s="223"/>
      <c r="I1" s="44"/>
    </row>
    <row r="2" spans="1:12" ht="13.5" customHeight="1">
      <c r="L2" s="68"/>
    </row>
    <row r="3" spans="1:12" ht="13.5" customHeight="1">
      <c r="A3" s="220" t="s">
        <v>21</v>
      </c>
      <c r="B3" s="220"/>
      <c r="C3" s="220"/>
      <c r="D3" s="220"/>
      <c r="E3" s="220"/>
      <c r="F3" s="220"/>
      <c r="G3" s="220"/>
      <c r="H3" s="221"/>
      <c r="I3" s="221"/>
      <c r="J3" s="221"/>
      <c r="K3" s="4"/>
      <c r="L3" s="4"/>
    </row>
    <row r="4" spans="1:12" ht="13.5" customHeight="1">
      <c r="A4" s="220" t="s">
        <v>22</v>
      </c>
      <c r="B4" s="220"/>
      <c r="C4" s="220"/>
      <c r="D4" s="220"/>
      <c r="E4" s="220"/>
      <c r="F4" s="220"/>
      <c r="G4" s="220"/>
      <c r="H4" s="221"/>
      <c r="I4" s="221"/>
      <c r="J4" s="221"/>
      <c r="K4" s="4"/>
      <c r="L4" s="4"/>
    </row>
    <row r="5" spans="1:12" ht="13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3.5" customHeight="1">
      <c r="A6" s="182" t="s">
        <v>16</v>
      </c>
      <c r="B6" s="182"/>
      <c r="C6" s="182"/>
      <c r="D6" s="212"/>
      <c r="E6" s="212"/>
      <c r="F6" s="183" t="s">
        <v>17</v>
      </c>
      <c r="G6" s="183"/>
      <c r="H6" s="212"/>
      <c r="I6" s="212"/>
      <c r="J6" s="212"/>
      <c r="K6" s="5"/>
      <c r="L6" s="5"/>
    </row>
    <row r="7" spans="1:12" ht="13.5" customHeight="1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3.5" customHeight="1">
      <c r="A8" s="168" t="s">
        <v>6</v>
      </c>
      <c r="B8" s="169"/>
      <c r="C8" s="168" t="s">
        <v>7</v>
      </c>
      <c r="D8" s="240"/>
      <c r="E8" s="174" t="s">
        <v>8</v>
      </c>
      <c r="F8" s="215" t="s">
        <v>4</v>
      </c>
      <c r="G8" s="166" t="s">
        <v>0</v>
      </c>
      <c r="H8" s="240" t="s">
        <v>1</v>
      </c>
      <c r="I8" s="184"/>
      <c r="J8" s="184"/>
      <c r="K8" s="184"/>
      <c r="L8" s="185"/>
    </row>
    <row r="9" spans="1:12" ht="13.5" customHeight="1" thickBot="1">
      <c r="A9" s="170"/>
      <c r="B9" s="171"/>
      <c r="C9" s="73" t="s">
        <v>2</v>
      </c>
      <c r="D9" s="75" t="s">
        <v>3</v>
      </c>
      <c r="E9" s="175"/>
      <c r="F9" s="216"/>
      <c r="G9" s="217"/>
      <c r="H9" s="241"/>
      <c r="I9" s="242"/>
      <c r="J9" s="242"/>
      <c r="K9" s="242"/>
      <c r="L9" s="243"/>
    </row>
    <row r="10" spans="1:12" ht="13.5" customHeight="1">
      <c r="A10" s="85" t="s">
        <v>10</v>
      </c>
      <c r="B10" s="83">
        <v>1</v>
      </c>
      <c r="C10" s="124"/>
      <c r="D10" s="125"/>
      <c r="E10" s="33">
        <f>D10-C10</f>
        <v>0</v>
      </c>
      <c r="F10" s="123"/>
      <c r="G10" s="86">
        <f>Vzorce_9!D3</f>
        <v>0</v>
      </c>
      <c r="H10" s="283"/>
      <c r="I10" s="283"/>
      <c r="J10" s="283"/>
      <c r="K10" s="283"/>
      <c r="L10" s="284"/>
    </row>
    <row r="11" spans="1:12" ht="13.5" customHeight="1">
      <c r="A11" s="51" t="s">
        <v>11</v>
      </c>
      <c r="B11" s="78">
        <v>2</v>
      </c>
      <c r="C11" s="93"/>
      <c r="D11" s="94"/>
      <c r="E11" s="12">
        <f t="shared" ref="E11:E39" si="0">D11-C11</f>
        <v>0</v>
      </c>
      <c r="F11" s="100"/>
      <c r="G11" s="16">
        <f>Vzorce_9!D4</f>
        <v>0</v>
      </c>
      <c r="H11" s="190"/>
      <c r="I11" s="190"/>
      <c r="J11" s="190"/>
      <c r="K11" s="190"/>
      <c r="L11" s="191"/>
    </row>
    <row r="12" spans="1:12" ht="13.5" customHeight="1">
      <c r="A12" s="51" t="s">
        <v>12</v>
      </c>
      <c r="B12" s="78">
        <v>3</v>
      </c>
      <c r="C12" s="93"/>
      <c r="D12" s="94"/>
      <c r="E12" s="12">
        <f t="shared" si="0"/>
        <v>0</v>
      </c>
      <c r="F12" s="100"/>
      <c r="G12" s="16">
        <f>Vzorce_9!D5</f>
        <v>0</v>
      </c>
      <c r="H12" s="190"/>
      <c r="I12" s="190"/>
      <c r="J12" s="190"/>
      <c r="K12" s="190"/>
      <c r="L12" s="191"/>
    </row>
    <row r="13" spans="1:12" ht="13.5" customHeight="1">
      <c r="A13" s="51" t="s">
        <v>13</v>
      </c>
      <c r="B13" s="78">
        <v>4</v>
      </c>
      <c r="C13" s="93"/>
      <c r="D13" s="94"/>
      <c r="E13" s="12">
        <f t="shared" si="0"/>
        <v>0</v>
      </c>
      <c r="F13" s="115"/>
      <c r="G13" s="18">
        <f>Vzorce_9!D6</f>
        <v>0</v>
      </c>
      <c r="H13" s="190"/>
      <c r="I13" s="190"/>
      <c r="J13" s="190"/>
      <c r="K13" s="190"/>
      <c r="L13" s="191"/>
    </row>
    <row r="14" spans="1:12" ht="13.5" customHeight="1">
      <c r="A14" s="9" t="s">
        <v>14</v>
      </c>
      <c r="B14" s="79">
        <v>5</v>
      </c>
      <c r="C14" s="95"/>
      <c r="D14" s="96"/>
      <c r="E14" s="13">
        <f t="shared" si="0"/>
        <v>0</v>
      </c>
      <c r="F14" s="101"/>
      <c r="G14" s="26">
        <f>Vzorce_9!D7</f>
        <v>0</v>
      </c>
      <c r="H14" s="188"/>
      <c r="I14" s="188"/>
      <c r="J14" s="188"/>
      <c r="K14" s="188"/>
      <c r="L14" s="189"/>
    </row>
    <row r="15" spans="1:12" ht="13.5" customHeight="1">
      <c r="A15" s="9" t="s">
        <v>15</v>
      </c>
      <c r="B15" s="79">
        <v>6</v>
      </c>
      <c r="C15" s="95"/>
      <c r="D15" s="96"/>
      <c r="E15" s="13">
        <f t="shared" si="0"/>
        <v>0</v>
      </c>
      <c r="F15" s="101"/>
      <c r="G15" s="26">
        <f>Vzorce_9!D8</f>
        <v>0</v>
      </c>
      <c r="H15" s="188"/>
      <c r="I15" s="188"/>
      <c r="J15" s="188"/>
      <c r="K15" s="188"/>
      <c r="L15" s="189"/>
    </row>
    <row r="16" spans="1:12" ht="13.5" customHeight="1">
      <c r="A16" s="51" t="s">
        <v>9</v>
      </c>
      <c r="B16" s="78">
        <v>7</v>
      </c>
      <c r="C16" s="93"/>
      <c r="D16" s="94"/>
      <c r="E16" s="12">
        <f t="shared" si="0"/>
        <v>0</v>
      </c>
      <c r="F16" s="100"/>
      <c r="G16" s="18">
        <f>Vzorce_9!D9</f>
        <v>0</v>
      </c>
      <c r="H16" s="190"/>
      <c r="I16" s="190"/>
      <c r="J16" s="190"/>
      <c r="K16" s="190"/>
      <c r="L16" s="191"/>
    </row>
    <row r="17" spans="1:12" ht="13.5" customHeight="1">
      <c r="A17" s="52" t="s">
        <v>10</v>
      </c>
      <c r="B17" s="78">
        <v>8</v>
      </c>
      <c r="C17" s="93"/>
      <c r="D17" s="94"/>
      <c r="E17" s="12">
        <f t="shared" si="0"/>
        <v>0</v>
      </c>
      <c r="F17" s="100"/>
      <c r="G17" s="18">
        <f>Vzorce_9!D10</f>
        <v>0</v>
      </c>
      <c r="H17" s="190"/>
      <c r="I17" s="190"/>
      <c r="J17" s="190"/>
      <c r="K17" s="190"/>
      <c r="L17" s="191"/>
    </row>
    <row r="18" spans="1:12" ht="13.5" customHeight="1">
      <c r="A18" s="51" t="s">
        <v>11</v>
      </c>
      <c r="B18" s="78">
        <v>9</v>
      </c>
      <c r="C18" s="93"/>
      <c r="D18" s="94"/>
      <c r="E18" s="12">
        <f t="shared" si="0"/>
        <v>0</v>
      </c>
      <c r="F18" s="100"/>
      <c r="G18" s="18">
        <f>Vzorce_9!D11</f>
        <v>0</v>
      </c>
      <c r="H18" s="190"/>
      <c r="I18" s="190"/>
      <c r="J18" s="190"/>
      <c r="K18" s="190"/>
      <c r="L18" s="191"/>
    </row>
    <row r="19" spans="1:12" ht="13.5" customHeight="1">
      <c r="A19" s="51" t="s">
        <v>12</v>
      </c>
      <c r="B19" s="78">
        <v>10</v>
      </c>
      <c r="C19" s="93"/>
      <c r="D19" s="94"/>
      <c r="E19" s="12">
        <f t="shared" si="0"/>
        <v>0</v>
      </c>
      <c r="F19" s="100"/>
      <c r="G19" s="18">
        <f>Vzorce_9!D12</f>
        <v>0</v>
      </c>
      <c r="H19" s="190"/>
      <c r="I19" s="190"/>
      <c r="J19" s="190"/>
      <c r="K19" s="190"/>
      <c r="L19" s="191"/>
    </row>
    <row r="20" spans="1:12" ht="13.5" customHeight="1">
      <c r="A20" s="51" t="s">
        <v>13</v>
      </c>
      <c r="B20" s="78">
        <v>11</v>
      </c>
      <c r="C20" s="93"/>
      <c r="D20" s="94"/>
      <c r="E20" s="12">
        <f t="shared" si="0"/>
        <v>0</v>
      </c>
      <c r="F20" s="100"/>
      <c r="G20" s="18">
        <f>Vzorce_9!D13</f>
        <v>0</v>
      </c>
      <c r="H20" s="190"/>
      <c r="I20" s="190"/>
      <c r="J20" s="190"/>
      <c r="K20" s="190"/>
      <c r="L20" s="191"/>
    </row>
    <row r="21" spans="1:12" ht="13.5" customHeight="1">
      <c r="A21" s="9" t="s">
        <v>14</v>
      </c>
      <c r="B21" s="79">
        <v>12</v>
      </c>
      <c r="C21" s="95"/>
      <c r="D21" s="96"/>
      <c r="E21" s="13">
        <f t="shared" si="0"/>
        <v>0</v>
      </c>
      <c r="F21" s="101"/>
      <c r="G21" s="26">
        <f>Vzorce_9!D14</f>
        <v>0</v>
      </c>
      <c r="H21" s="188"/>
      <c r="I21" s="188"/>
      <c r="J21" s="188"/>
      <c r="K21" s="188"/>
      <c r="L21" s="189"/>
    </row>
    <row r="22" spans="1:12" ht="13.5" customHeight="1">
      <c r="A22" s="9" t="s">
        <v>15</v>
      </c>
      <c r="B22" s="79">
        <v>13</v>
      </c>
      <c r="C22" s="95"/>
      <c r="D22" s="96"/>
      <c r="E22" s="13">
        <f t="shared" si="0"/>
        <v>0</v>
      </c>
      <c r="F22" s="101"/>
      <c r="G22" s="26">
        <f>Vzorce_9!D15</f>
        <v>0</v>
      </c>
      <c r="H22" s="188"/>
      <c r="I22" s="188"/>
      <c r="J22" s="188"/>
      <c r="K22" s="188"/>
      <c r="L22" s="189"/>
    </row>
    <row r="23" spans="1:12" ht="13.5" customHeight="1">
      <c r="A23" s="51" t="s">
        <v>9</v>
      </c>
      <c r="B23" s="78">
        <v>14</v>
      </c>
      <c r="C23" s="93"/>
      <c r="D23" s="94"/>
      <c r="E23" s="12">
        <f t="shared" si="0"/>
        <v>0</v>
      </c>
      <c r="F23" s="100"/>
      <c r="G23" s="18">
        <f>Vzorce_9!D16</f>
        <v>0</v>
      </c>
      <c r="H23" s="190"/>
      <c r="I23" s="190"/>
      <c r="J23" s="190"/>
      <c r="K23" s="190"/>
      <c r="L23" s="191"/>
    </row>
    <row r="24" spans="1:12" ht="13.5" customHeight="1">
      <c r="A24" s="52" t="s">
        <v>10</v>
      </c>
      <c r="B24" s="78">
        <v>15</v>
      </c>
      <c r="C24" s="93"/>
      <c r="D24" s="94"/>
      <c r="E24" s="12">
        <f t="shared" si="0"/>
        <v>0</v>
      </c>
      <c r="F24" s="100"/>
      <c r="G24" s="18">
        <f>Vzorce_9!D17</f>
        <v>0</v>
      </c>
      <c r="H24" s="190"/>
      <c r="I24" s="190"/>
      <c r="J24" s="190"/>
      <c r="K24" s="190"/>
      <c r="L24" s="191"/>
    </row>
    <row r="25" spans="1:12" ht="13.5" customHeight="1">
      <c r="A25" s="51" t="s">
        <v>11</v>
      </c>
      <c r="B25" s="78">
        <v>16</v>
      </c>
      <c r="C25" s="93"/>
      <c r="D25" s="94"/>
      <c r="E25" s="12">
        <f t="shared" si="0"/>
        <v>0</v>
      </c>
      <c r="F25" s="100"/>
      <c r="G25" s="18">
        <f>Vzorce_9!D18</f>
        <v>0</v>
      </c>
      <c r="H25" s="190"/>
      <c r="I25" s="190"/>
      <c r="J25" s="190"/>
      <c r="K25" s="190"/>
      <c r="L25" s="191"/>
    </row>
    <row r="26" spans="1:12" ht="13.5" customHeight="1">
      <c r="A26" s="51" t="s">
        <v>12</v>
      </c>
      <c r="B26" s="78">
        <v>17</v>
      </c>
      <c r="C26" s="93"/>
      <c r="D26" s="94"/>
      <c r="E26" s="12">
        <f t="shared" si="0"/>
        <v>0</v>
      </c>
      <c r="F26" s="100"/>
      <c r="G26" s="18">
        <f>Vzorce_9!D19</f>
        <v>0</v>
      </c>
      <c r="H26" s="190"/>
      <c r="I26" s="190"/>
      <c r="J26" s="190"/>
      <c r="K26" s="190"/>
      <c r="L26" s="191"/>
    </row>
    <row r="27" spans="1:12" ht="13.5" customHeight="1">
      <c r="A27" s="51" t="s">
        <v>13</v>
      </c>
      <c r="B27" s="78">
        <v>18</v>
      </c>
      <c r="C27" s="93"/>
      <c r="D27" s="94"/>
      <c r="E27" s="12">
        <f t="shared" si="0"/>
        <v>0</v>
      </c>
      <c r="F27" s="100"/>
      <c r="G27" s="18">
        <f>Vzorce_9!D20</f>
        <v>0</v>
      </c>
      <c r="H27" s="190"/>
      <c r="I27" s="190"/>
      <c r="J27" s="190"/>
      <c r="K27" s="190"/>
      <c r="L27" s="191"/>
    </row>
    <row r="28" spans="1:12" ht="13.5" customHeight="1">
      <c r="A28" s="9" t="s">
        <v>14</v>
      </c>
      <c r="B28" s="79">
        <v>19</v>
      </c>
      <c r="C28" s="95"/>
      <c r="D28" s="96"/>
      <c r="E28" s="13">
        <f t="shared" si="0"/>
        <v>0</v>
      </c>
      <c r="F28" s="101"/>
      <c r="G28" s="26">
        <f>Vzorce_9!D21</f>
        <v>0</v>
      </c>
      <c r="H28" s="188"/>
      <c r="I28" s="188"/>
      <c r="J28" s="188"/>
      <c r="K28" s="188"/>
      <c r="L28" s="189"/>
    </row>
    <row r="29" spans="1:12" ht="13.5" customHeight="1">
      <c r="A29" s="9" t="s">
        <v>15</v>
      </c>
      <c r="B29" s="79">
        <v>20</v>
      </c>
      <c r="C29" s="95"/>
      <c r="D29" s="96"/>
      <c r="E29" s="13">
        <f t="shared" si="0"/>
        <v>0</v>
      </c>
      <c r="F29" s="101"/>
      <c r="G29" s="26">
        <f>Vzorce_9!D22</f>
        <v>0</v>
      </c>
      <c r="H29" s="188"/>
      <c r="I29" s="188"/>
      <c r="J29" s="188"/>
      <c r="K29" s="188"/>
      <c r="L29" s="189"/>
    </row>
    <row r="30" spans="1:12" ht="13.5" customHeight="1">
      <c r="A30" s="51" t="s">
        <v>9</v>
      </c>
      <c r="B30" s="78">
        <v>21</v>
      </c>
      <c r="C30" s="93"/>
      <c r="D30" s="94"/>
      <c r="E30" s="12">
        <f t="shared" si="0"/>
        <v>0</v>
      </c>
      <c r="F30" s="100"/>
      <c r="G30" s="18">
        <f>Vzorce_9!D23</f>
        <v>0</v>
      </c>
      <c r="H30" s="190"/>
      <c r="I30" s="190"/>
      <c r="J30" s="190"/>
      <c r="K30" s="190"/>
      <c r="L30" s="191"/>
    </row>
    <row r="31" spans="1:12" ht="13.5" customHeight="1">
      <c r="A31" s="52" t="s">
        <v>10</v>
      </c>
      <c r="B31" s="78">
        <v>22</v>
      </c>
      <c r="C31" s="93"/>
      <c r="D31" s="94"/>
      <c r="E31" s="12">
        <f t="shared" si="0"/>
        <v>0</v>
      </c>
      <c r="F31" s="100"/>
      <c r="G31" s="18">
        <f>Vzorce_9!D24</f>
        <v>0</v>
      </c>
      <c r="H31" s="190"/>
      <c r="I31" s="190"/>
      <c r="J31" s="190"/>
      <c r="K31" s="190"/>
      <c r="L31" s="191"/>
    </row>
    <row r="32" spans="1:12" ht="13.5" customHeight="1">
      <c r="A32" s="51" t="s">
        <v>11</v>
      </c>
      <c r="B32" s="78">
        <v>23</v>
      </c>
      <c r="C32" s="93"/>
      <c r="D32" s="94"/>
      <c r="E32" s="12">
        <f t="shared" si="0"/>
        <v>0</v>
      </c>
      <c r="F32" s="100"/>
      <c r="G32" s="18">
        <f>Vzorce_9!D25</f>
        <v>0</v>
      </c>
      <c r="H32" s="190"/>
      <c r="I32" s="190"/>
      <c r="J32" s="190"/>
      <c r="K32" s="190"/>
      <c r="L32" s="191"/>
    </row>
    <row r="33" spans="1:12" ht="13.5" customHeight="1">
      <c r="A33" s="51" t="s">
        <v>12</v>
      </c>
      <c r="B33" s="78">
        <v>24</v>
      </c>
      <c r="C33" s="93"/>
      <c r="D33" s="94"/>
      <c r="E33" s="12">
        <f t="shared" si="0"/>
        <v>0</v>
      </c>
      <c r="F33" s="100"/>
      <c r="G33" s="18">
        <f>Vzorce_9!D26</f>
        <v>0</v>
      </c>
      <c r="H33" s="190"/>
      <c r="I33" s="190"/>
      <c r="J33" s="190"/>
      <c r="K33" s="190"/>
      <c r="L33" s="191"/>
    </row>
    <row r="34" spans="1:12" ht="13.5" customHeight="1">
      <c r="A34" s="51" t="s">
        <v>13</v>
      </c>
      <c r="B34" s="78">
        <v>25</v>
      </c>
      <c r="C34" s="93"/>
      <c r="D34" s="94"/>
      <c r="E34" s="12">
        <f t="shared" si="0"/>
        <v>0</v>
      </c>
      <c r="F34" s="100"/>
      <c r="G34" s="18">
        <f>Vzorce_9!D27</f>
        <v>0</v>
      </c>
      <c r="H34" s="190"/>
      <c r="I34" s="190"/>
      <c r="J34" s="190"/>
      <c r="K34" s="190"/>
      <c r="L34" s="191"/>
    </row>
    <row r="35" spans="1:12" ht="13.5" customHeight="1">
      <c r="A35" s="9" t="s">
        <v>14</v>
      </c>
      <c r="B35" s="79">
        <v>26</v>
      </c>
      <c r="C35" s="95"/>
      <c r="D35" s="96"/>
      <c r="E35" s="13">
        <f t="shared" si="0"/>
        <v>0</v>
      </c>
      <c r="F35" s="101"/>
      <c r="G35" s="26">
        <f>Vzorce_9!D28</f>
        <v>0</v>
      </c>
      <c r="H35" s="188"/>
      <c r="I35" s="188"/>
      <c r="J35" s="188"/>
      <c r="K35" s="188"/>
      <c r="L35" s="189"/>
    </row>
    <row r="36" spans="1:12" ht="13.5" customHeight="1">
      <c r="A36" s="9" t="s">
        <v>15</v>
      </c>
      <c r="B36" s="79">
        <v>27</v>
      </c>
      <c r="C36" s="95"/>
      <c r="D36" s="96"/>
      <c r="E36" s="13">
        <f t="shared" si="0"/>
        <v>0</v>
      </c>
      <c r="F36" s="101"/>
      <c r="G36" s="26">
        <f>Vzorce_9!D29</f>
        <v>0</v>
      </c>
      <c r="H36" s="188"/>
      <c r="I36" s="188"/>
      <c r="J36" s="188"/>
      <c r="K36" s="188"/>
      <c r="L36" s="189"/>
    </row>
    <row r="37" spans="1:12" ht="13.5" customHeight="1">
      <c r="A37" s="53" t="s">
        <v>9</v>
      </c>
      <c r="B37" s="84">
        <v>28</v>
      </c>
      <c r="C37" s="113"/>
      <c r="D37" s="114"/>
      <c r="E37" s="35">
        <f t="shared" si="0"/>
        <v>0</v>
      </c>
      <c r="F37" s="116"/>
      <c r="G37" s="67">
        <f>Vzorce_9!D30</f>
        <v>0</v>
      </c>
      <c r="H37" s="285"/>
      <c r="I37" s="285"/>
      <c r="J37" s="285"/>
      <c r="K37" s="285"/>
      <c r="L37" s="286"/>
    </row>
    <row r="38" spans="1:12" ht="13.5" customHeight="1">
      <c r="A38" s="52" t="s">
        <v>10</v>
      </c>
      <c r="B38" s="78">
        <v>29</v>
      </c>
      <c r="C38" s="93"/>
      <c r="D38" s="94"/>
      <c r="E38" s="12">
        <f t="shared" si="0"/>
        <v>0</v>
      </c>
      <c r="F38" s="100"/>
      <c r="G38" s="16">
        <f>Vzorce_9!D31</f>
        <v>0</v>
      </c>
      <c r="H38" s="190"/>
      <c r="I38" s="190"/>
      <c r="J38" s="190"/>
      <c r="K38" s="190"/>
      <c r="L38" s="191"/>
    </row>
    <row r="39" spans="1:12" ht="13.5" customHeight="1" thickBot="1">
      <c r="A39" s="54" t="s">
        <v>11</v>
      </c>
      <c r="B39" s="80">
        <v>30</v>
      </c>
      <c r="C39" s="121"/>
      <c r="D39" s="98"/>
      <c r="E39" s="14">
        <f t="shared" si="0"/>
        <v>0</v>
      </c>
      <c r="F39" s="102"/>
      <c r="G39" s="17">
        <f>Vzorce_9!D32</f>
        <v>0</v>
      </c>
      <c r="H39" s="197"/>
      <c r="I39" s="197"/>
      <c r="J39" s="197"/>
      <c r="K39" s="197"/>
      <c r="L39" s="198"/>
    </row>
    <row r="40" spans="1:12" ht="13.5" customHeight="1" thickBot="1">
      <c r="A40" s="192" t="s">
        <v>5</v>
      </c>
      <c r="B40" s="193"/>
      <c r="C40" s="193"/>
      <c r="D40" s="194"/>
      <c r="E40" s="69">
        <f>E10+E11+E12+E13+E14+E15+E16+E17+E18+E19+E20+E21+E22+E23+E24+E25+E26+E27+E28+E29+E30+E31+E32+E33+E34+E35+E36+E37+E38+E39</f>
        <v>0</v>
      </c>
      <c r="F40" s="1"/>
      <c r="G40" s="15">
        <f>G10+G11+G12+G13+G14+G15+G16+G17+G18+G19+G20+G21+G22+G23+G24+G25+G26+G27+G28+G29+G30+G31+G32+G33+G34+G35+G36+G37+G38+G39</f>
        <v>0</v>
      </c>
      <c r="H40" s="164" t="s">
        <v>50</v>
      </c>
      <c r="I40" s="181"/>
      <c r="J40" s="262"/>
      <c r="K40" s="263"/>
      <c r="L40" s="264"/>
    </row>
    <row r="41" spans="1:12" ht="13.5" customHeight="1" thickBot="1">
      <c r="A41" s="192" t="s">
        <v>49</v>
      </c>
      <c r="B41" s="193"/>
      <c r="C41" s="193"/>
      <c r="D41" s="194"/>
      <c r="E41" s="89">
        <f>E40+'Leden 2020'!E41+'Únor 2020'!E39+'Březen 2020'!E41+'Duben 2020'!E40+'Květen 2020'!E41+'Červen 2020'!E40+'Červenec 2020'!E41+'Srpen 2020'!E41</f>
        <v>0</v>
      </c>
      <c r="H41" s="179" t="s">
        <v>51</v>
      </c>
      <c r="I41" s="180"/>
      <c r="J41" s="207"/>
      <c r="K41" s="208"/>
      <c r="L41" s="209"/>
    </row>
    <row r="42" spans="1:12" ht="13.5" customHeight="1" thickBot="1">
      <c r="A42" s="195"/>
      <c r="B42" s="195"/>
      <c r="C42" s="196"/>
      <c r="D42" s="196"/>
      <c r="E42" s="76"/>
      <c r="F42" s="249"/>
      <c r="G42" s="249"/>
      <c r="H42" s="164" t="s">
        <v>52</v>
      </c>
      <c r="I42" s="165"/>
      <c r="J42" s="199"/>
      <c r="K42" s="200"/>
      <c r="L42" s="201"/>
    </row>
    <row r="43" spans="1:12" s="38" customFormat="1" ht="13.5" customHeight="1">
      <c r="A43" s="6"/>
      <c r="B43" s="6"/>
      <c r="C43" s="6"/>
      <c r="D43" s="6"/>
      <c r="L43" s="88"/>
    </row>
    <row r="44" spans="1:12" s="38" customFormat="1" ht="13.5" customHeight="1">
      <c r="A44" s="159" t="s">
        <v>19</v>
      </c>
      <c r="B44" s="159"/>
      <c r="C44" s="159"/>
      <c r="D44" s="247"/>
      <c r="E44" s="247"/>
      <c r="F44" s="247"/>
      <c r="G44" s="247"/>
      <c r="H44" s="247"/>
      <c r="I44" s="161" t="s">
        <v>32</v>
      </c>
      <c r="J44" s="161"/>
      <c r="K44" s="161"/>
      <c r="L44" s="129"/>
    </row>
    <row r="45" spans="1:12" s="38" customFormat="1" ht="13.5" customHeight="1">
      <c r="A45" s="130" t="s">
        <v>33</v>
      </c>
      <c r="B45" s="130"/>
      <c r="C45" s="155"/>
      <c r="D45" s="155"/>
      <c r="E45" s="155"/>
      <c r="F45" s="161" t="s">
        <v>20</v>
      </c>
      <c r="G45" s="161"/>
      <c r="H45" s="161"/>
      <c r="I45" s="161"/>
      <c r="J45" s="248"/>
      <c r="K45" s="248"/>
      <c r="L45" s="43" t="s">
        <v>23</v>
      </c>
    </row>
    <row r="46" spans="1:12" s="38" customFormat="1" ht="13.5" customHeight="1"/>
    <row r="47" spans="1:12" s="38" customFormat="1" ht="13.5" customHeight="1">
      <c r="A47" s="130" t="s">
        <v>24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</row>
    <row r="48" spans="1:12" s="38" customFormat="1" ht="13.5" customHeight="1">
      <c r="A48" s="130" t="s">
        <v>34</v>
      </c>
      <c r="B48" s="130"/>
      <c r="C48" s="130"/>
      <c r="D48" s="130"/>
      <c r="E48" s="130"/>
    </row>
    <row r="49" spans="1:12" s="38" customFormat="1" ht="13.5" customHeight="1"/>
    <row r="50" spans="1:12" s="38" customFormat="1" ht="13.5" customHeight="1">
      <c r="A50" s="158" t="s">
        <v>53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</row>
    <row r="51" spans="1:12" s="38" customFormat="1" ht="13.5" customHeight="1">
      <c r="A51" s="159" t="s">
        <v>54</v>
      </c>
      <c r="B51" s="159"/>
      <c r="C51" s="159"/>
    </row>
    <row r="52" spans="1:12" s="38" customFormat="1" ht="13.5" customHeight="1"/>
    <row r="53" spans="1:12" s="38" customFormat="1">
      <c r="A53" s="74" t="s">
        <v>25</v>
      </c>
      <c r="B53" s="153"/>
      <c r="C53" s="153"/>
      <c r="D53" s="132" t="s">
        <v>26</v>
      </c>
      <c r="E53" s="133"/>
      <c r="F53" s="155"/>
      <c r="G53" s="155"/>
      <c r="H53" s="155"/>
      <c r="I53" s="155"/>
      <c r="J53" s="155"/>
      <c r="K53" s="155"/>
      <c r="L53" s="137"/>
    </row>
    <row r="54" spans="1:12" s="38" customFormat="1">
      <c r="A54" s="39"/>
      <c r="B54" s="39"/>
      <c r="C54" s="39"/>
      <c r="D54" s="39"/>
      <c r="E54" s="39"/>
      <c r="F54" s="152" t="s">
        <v>27</v>
      </c>
      <c r="G54" s="152"/>
      <c r="H54" s="152"/>
      <c r="I54" s="152"/>
      <c r="J54" s="152"/>
      <c r="K54" s="152"/>
      <c r="L54" s="136"/>
    </row>
    <row r="55" spans="1:12" s="38" customFormat="1"/>
    <row r="56" spans="1:12" s="38" customFormat="1">
      <c r="A56" s="38" t="s">
        <v>48</v>
      </c>
    </row>
    <row r="57" spans="1:12" s="38" customFormat="1">
      <c r="A57" s="38" t="s">
        <v>28</v>
      </c>
    </row>
    <row r="58" spans="1:12" s="38" customFormat="1"/>
    <row r="59" spans="1:12" s="38" customFormat="1">
      <c r="A59" s="39" t="s">
        <v>6</v>
      </c>
      <c r="B59" s="39"/>
      <c r="C59" s="157"/>
      <c r="D59" s="157"/>
      <c r="E59" s="40"/>
      <c r="F59" s="156"/>
      <c r="G59" s="156"/>
      <c r="H59" s="156"/>
      <c r="I59" s="156"/>
      <c r="J59" s="156"/>
      <c r="K59" s="156"/>
      <c r="L59" s="42"/>
    </row>
    <row r="60" spans="1:12" s="38" customFormat="1">
      <c r="A60" s="39"/>
      <c r="B60" s="39"/>
      <c r="C60" s="39"/>
      <c r="D60" s="39"/>
      <c r="E60" s="40"/>
      <c r="F60" s="154" t="s">
        <v>29</v>
      </c>
      <c r="G60" s="154"/>
      <c r="H60" s="154"/>
      <c r="I60" s="154"/>
      <c r="J60" s="154"/>
      <c r="K60" s="154"/>
      <c r="L60" s="136"/>
    </row>
    <row r="61" spans="1:12" s="38" customFormat="1"/>
    <row r="62" spans="1:12" s="38" customFormat="1">
      <c r="A62" s="39" t="s">
        <v>6</v>
      </c>
      <c r="B62" s="39"/>
      <c r="C62" s="157"/>
      <c r="D62" s="157"/>
      <c r="E62" s="40"/>
      <c r="F62" s="156"/>
      <c r="G62" s="156"/>
      <c r="H62" s="156"/>
      <c r="I62" s="156"/>
      <c r="J62" s="156"/>
      <c r="K62" s="156"/>
      <c r="L62" s="137"/>
    </row>
    <row r="63" spans="1:12" s="38" customFormat="1">
      <c r="A63" s="39"/>
      <c r="B63" s="39"/>
      <c r="C63" s="39"/>
      <c r="D63" s="39"/>
      <c r="E63" s="40"/>
      <c r="F63" s="154" t="s">
        <v>31</v>
      </c>
      <c r="G63" s="154"/>
      <c r="H63" s="154"/>
      <c r="I63" s="154"/>
      <c r="J63" s="154"/>
      <c r="K63" s="154"/>
      <c r="L63" s="136"/>
    </row>
    <row r="64" spans="1:12" s="38" customFormat="1">
      <c r="A64" s="39"/>
      <c r="B64" s="39"/>
      <c r="C64" s="39"/>
      <c r="D64" s="39"/>
      <c r="E64" s="40"/>
      <c r="F64" s="39"/>
      <c r="G64" s="39"/>
      <c r="H64" s="138"/>
      <c r="I64" s="138"/>
      <c r="J64" s="138"/>
      <c r="K64" s="138"/>
      <c r="L64" s="138"/>
    </row>
    <row r="65" spans="1:12" s="38" customFormat="1">
      <c r="A65" s="39" t="s">
        <v>6</v>
      </c>
      <c r="B65" s="39"/>
      <c r="C65" s="157"/>
      <c r="D65" s="157"/>
      <c r="E65" s="40"/>
      <c r="F65" s="155"/>
      <c r="G65" s="155"/>
      <c r="H65" s="155"/>
      <c r="I65" s="155"/>
      <c r="J65" s="155"/>
      <c r="K65" s="155"/>
      <c r="L65" s="42"/>
    </row>
    <row r="66" spans="1:12" s="38" customFormat="1">
      <c r="A66" s="39"/>
      <c r="B66" s="39"/>
      <c r="C66" s="39"/>
      <c r="D66" s="39"/>
      <c r="E66" s="39"/>
      <c r="F66" s="154" t="s">
        <v>30</v>
      </c>
      <c r="G66" s="154"/>
      <c r="H66" s="154"/>
      <c r="I66" s="154"/>
      <c r="J66" s="154"/>
      <c r="K66" s="154"/>
      <c r="L66" s="136"/>
    </row>
    <row r="67" spans="1:12" s="38" customFormat="1"/>
    <row r="68" spans="1:12" s="38" customFormat="1" ht="17.25">
      <c r="A68" s="41" t="s">
        <v>35</v>
      </c>
      <c r="B68" s="41"/>
      <c r="C68" s="41"/>
      <c r="D68" s="41"/>
    </row>
  </sheetData>
  <sheetProtection algorithmName="SHA-512" hashValue="K+TuTDyBAQWOHd6lpqiZtJDLJvCSq9W2AwV3ebxmIJYcFiQPRcef6RPQgUXlBVe0awXiJ34oRK8WhgZKg5Ex4Q==" saltValue="sNSldpT97eg8+AkJynx+7Q==" spinCount="100000" sheet="1" objects="1" scenarios="1" formatCells="0" selectLockedCells="1"/>
  <mergeCells count="78">
    <mergeCell ref="H36:L36"/>
    <mergeCell ref="H37:L37"/>
    <mergeCell ref="H35:L35"/>
    <mergeCell ref="A50:K50"/>
    <mergeCell ref="A51:C51"/>
    <mergeCell ref="A40:D40"/>
    <mergeCell ref="H38:L38"/>
    <mergeCell ref="H39:L39"/>
    <mergeCell ref="J42:L42"/>
    <mergeCell ref="H40:I40"/>
    <mergeCell ref="H41:I41"/>
    <mergeCell ref="J40:L40"/>
    <mergeCell ref="J41:L41"/>
    <mergeCell ref="A41:D41"/>
    <mergeCell ref="A42:B42"/>
    <mergeCell ref="C42:D42"/>
    <mergeCell ref="H30:L30"/>
    <mergeCell ref="H31:L31"/>
    <mergeCell ref="H32:L32"/>
    <mergeCell ref="H33:L33"/>
    <mergeCell ref="H34:L34"/>
    <mergeCell ref="H25:L25"/>
    <mergeCell ref="H26:L26"/>
    <mergeCell ref="H27:L27"/>
    <mergeCell ref="H28:L28"/>
    <mergeCell ref="H29:L29"/>
    <mergeCell ref="E1:F1"/>
    <mergeCell ref="G1:H1"/>
    <mergeCell ref="A3:G3"/>
    <mergeCell ref="H3:J3"/>
    <mergeCell ref="A8:B9"/>
    <mergeCell ref="C8:D8"/>
    <mergeCell ref="E8:E9"/>
    <mergeCell ref="F8:F9"/>
    <mergeCell ref="G8:G9"/>
    <mergeCell ref="H8:L8"/>
    <mergeCell ref="H9:L9"/>
    <mergeCell ref="A6:C6"/>
    <mergeCell ref="D6:E6"/>
    <mergeCell ref="F6:G6"/>
    <mergeCell ref="H6:J6"/>
    <mergeCell ref="A4:G4"/>
    <mergeCell ref="H4:J4"/>
    <mergeCell ref="H10:L10"/>
    <mergeCell ref="H11:L11"/>
    <mergeCell ref="H12:L12"/>
    <mergeCell ref="H13:L13"/>
    <mergeCell ref="H24:L24"/>
    <mergeCell ref="H14:L14"/>
    <mergeCell ref="H15:L15"/>
    <mergeCell ref="H16:L16"/>
    <mergeCell ref="H17:L17"/>
    <mergeCell ref="H18:L18"/>
    <mergeCell ref="H19:L19"/>
    <mergeCell ref="H20:L20"/>
    <mergeCell ref="H21:L21"/>
    <mergeCell ref="H22:L22"/>
    <mergeCell ref="H23:L23"/>
    <mergeCell ref="F42:G42"/>
    <mergeCell ref="H42:I42"/>
    <mergeCell ref="A44:C44"/>
    <mergeCell ref="D44:H44"/>
    <mergeCell ref="I44:K44"/>
    <mergeCell ref="C45:E45"/>
    <mergeCell ref="F45:I45"/>
    <mergeCell ref="J45:K45"/>
    <mergeCell ref="C65:D65"/>
    <mergeCell ref="F66:K66"/>
    <mergeCell ref="F53:K53"/>
    <mergeCell ref="F65:K65"/>
    <mergeCell ref="F62:K62"/>
    <mergeCell ref="F59:K59"/>
    <mergeCell ref="B53:C53"/>
    <mergeCell ref="F54:K54"/>
    <mergeCell ref="C59:D59"/>
    <mergeCell ref="F60:K60"/>
    <mergeCell ref="F63:K63"/>
    <mergeCell ref="C62:D62"/>
  </mergeCells>
  <pageMargins left="0.19685039370078741" right="0.19685039370078741" top="0.19685039370078741" bottom="0.19685039370078741" header="0.31496062992125984" footer="0.31496062992125984"/>
  <pageSetup paperSize="9" scale="88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theme="1"/>
  </sheetPr>
  <dimension ref="A1:E33"/>
  <sheetViews>
    <sheetView workbookViewId="0">
      <selection activeCell="D33" sqref="D33"/>
    </sheetView>
  </sheetViews>
  <sheetFormatPr defaultColWidth="9.140625" defaultRowHeight="15"/>
  <cols>
    <col min="1" max="1" width="7.140625" style="21" customWidth="1"/>
    <col min="2" max="2" width="7.28515625" style="21" customWidth="1"/>
    <col min="3" max="3" width="11.5703125" style="21" bestFit="1" customWidth="1"/>
    <col min="4" max="4" width="9.85546875" style="21" bestFit="1" customWidth="1"/>
    <col min="5" max="5" width="10.140625" style="21" bestFit="1" customWidth="1"/>
    <col min="6" max="16384" width="9.140625" style="21"/>
  </cols>
  <sheetData>
    <row r="1" spans="1:5">
      <c r="A1" s="186" t="s">
        <v>7</v>
      </c>
      <c r="B1" s="186"/>
      <c r="C1" s="187" t="s">
        <v>8</v>
      </c>
      <c r="D1" s="186" t="s">
        <v>0</v>
      </c>
      <c r="E1" s="20"/>
    </row>
    <row r="2" spans="1:5">
      <c r="A2" s="57" t="s">
        <v>2</v>
      </c>
      <c r="B2" s="57" t="s">
        <v>3</v>
      </c>
      <c r="C2" s="187"/>
      <c r="D2" s="186"/>
      <c r="E2" s="20"/>
    </row>
    <row r="3" spans="1:5">
      <c r="A3" s="23">
        <f>HOUR('Září 2020'!C10)+MINUTE('Září 2020'!C10)/60</f>
        <v>0</v>
      </c>
      <c r="B3" s="23">
        <f>HOUR('Září 2020'!D10)+MINUTE('Září 2020'!D10)/60</f>
        <v>0</v>
      </c>
      <c r="C3" s="23">
        <f t="shared" ref="C3:C33" si="0">(B3)-(A3)</f>
        <v>0</v>
      </c>
      <c r="D3" s="24">
        <f>C3*'Září 2020'!F10</f>
        <v>0</v>
      </c>
      <c r="E3" s="20"/>
    </row>
    <row r="4" spans="1:5">
      <c r="A4" s="23">
        <f>HOUR('Září 2020'!C11)+MINUTE('Září 2020'!C11)/60</f>
        <v>0</v>
      </c>
      <c r="B4" s="23">
        <f>HOUR('Září 2020'!D11)+MINUTE('Září 2020'!D11)/60</f>
        <v>0</v>
      </c>
      <c r="C4" s="23">
        <f t="shared" si="0"/>
        <v>0</v>
      </c>
      <c r="D4" s="24">
        <f>C4*'Září 2020'!F11</f>
        <v>0</v>
      </c>
      <c r="E4" s="20"/>
    </row>
    <row r="5" spans="1:5">
      <c r="A5" s="23">
        <f>HOUR('Září 2020'!C12)+MINUTE('Září 2020'!C12)/60</f>
        <v>0</v>
      </c>
      <c r="B5" s="23">
        <f>HOUR('Září 2020'!D12)+MINUTE('Září 2020'!D12)/60</f>
        <v>0</v>
      </c>
      <c r="C5" s="23">
        <f t="shared" si="0"/>
        <v>0</v>
      </c>
      <c r="D5" s="24">
        <f>C5*'Září 2020'!F12</f>
        <v>0</v>
      </c>
      <c r="E5" s="20"/>
    </row>
    <row r="6" spans="1:5">
      <c r="A6" s="23">
        <f>HOUR('Září 2020'!C13)+MINUTE('Září 2020'!C13)/60</f>
        <v>0</v>
      </c>
      <c r="B6" s="23">
        <f>HOUR('Září 2020'!D13)+MINUTE('Září 2020'!D13)/60</f>
        <v>0</v>
      </c>
      <c r="C6" s="23">
        <f t="shared" si="0"/>
        <v>0</v>
      </c>
      <c r="D6" s="24">
        <f>C6*'Září 2020'!F13</f>
        <v>0</v>
      </c>
      <c r="E6" s="20"/>
    </row>
    <row r="7" spans="1:5">
      <c r="A7" s="23">
        <f>HOUR('Září 2020'!C14)+MINUTE('Září 2020'!C14)/60</f>
        <v>0</v>
      </c>
      <c r="B7" s="23">
        <f>HOUR('Září 2020'!D14)+MINUTE('Září 2020'!D14)/60</f>
        <v>0</v>
      </c>
      <c r="C7" s="23">
        <f t="shared" si="0"/>
        <v>0</v>
      </c>
      <c r="D7" s="24">
        <f>C7*'Září 2020'!F14</f>
        <v>0</v>
      </c>
      <c r="E7" s="20"/>
    </row>
    <row r="8" spans="1:5">
      <c r="A8" s="23">
        <f>HOUR('Září 2020'!C15)+MINUTE('Září 2020'!C15)/60</f>
        <v>0</v>
      </c>
      <c r="B8" s="23">
        <f>HOUR('Září 2020'!D15)+MINUTE('Září 2020'!D15)/60</f>
        <v>0</v>
      </c>
      <c r="C8" s="23">
        <f t="shared" si="0"/>
        <v>0</v>
      </c>
      <c r="D8" s="24">
        <f>C8*'Září 2020'!F15</f>
        <v>0</v>
      </c>
      <c r="E8" s="20"/>
    </row>
    <row r="9" spans="1:5">
      <c r="A9" s="23">
        <f>HOUR('Září 2020'!C16)+MINUTE('Září 2020'!C16)/60</f>
        <v>0</v>
      </c>
      <c r="B9" s="23">
        <f>HOUR('Září 2020'!D16)+MINUTE('Září 2020'!D16)/60</f>
        <v>0</v>
      </c>
      <c r="C9" s="23">
        <f t="shared" si="0"/>
        <v>0</v>
      </c>
      <c r="D9" s="24">
        <f>C9*'Září 2020'!F16</f>
        <v>0</v>
      </c>
      <c r="E9" s="20"/>
    </row>
    <row r="10" spans="1:5">
      <c r="A10" s="23">
        <f>HOUR('Září 2020'!C17)+MINUTE('Září 2020'!C17)/60</f>
        <v>0</v>
      </c>
      <c r="B10" s="23">
        <f>HOUR('Září 2020'!D17)+MINUTE('Září 2020'!D17)/60</f>
        <v>0</v>
      </c>
      <c r="C10" s="23">
        <f t="shared" si="0"/>
        <v>0</v>
      </c>
      <c r="D10" s="24">
        <f>C10*'Září 2020'!F17</f>
        <v>0</v>
      </c>
      <c r="E10" s="20"/>
    </row>
    <row r="11" spans="1:5">
      <c r="A11" s="23">
        <f>HOUR('Září 2020'!C18)+MINUTE('Září 2020'!C18)/60</f>
        <v>0</v>
      </c>
      <c r="B11" s="23">
        <f>HOUR('Září 2020'!D18)+MINUTE('Září 2020'!D18)/60</f>
        <v>0</v>
      </c>
      <c r="C11" s="23">
        <f t="shared" si="0"/>
        <v>0</v>
      </c>
      <c r="D11" s="24">
        <f>C11*'Září 2020'!F18</f>
        <v>0</v>
      </c>
      <c r="E11" s="20"/>
    </row>
    <row r="12" spans="1:5">
      <c r="A12" s="23">
        <f>HOUR('Září 2020'!C19)+MINUTE('Září 2020'!C19)/60</f>
        <v>0</v>
      </c>
      <c r="B12" s="23">
        <f>HOUR('Září 2020'!D19)+MINUTE('Září 2020'!D19)/60</f>
        <v>0</v>
      </c>
      <c r="C12" s="23">
        <f t="shared" si="0"/>
        <v>0</v>
      </c>
      <c r="D12" s="24">
        <f>C12*'Září 2020'!F19</f>
        <v>0</v>
      </c>
      <c r="E12" s="20"/>
    </row>
    <row r="13" spans="1:5">
      <c r="A13" s="23">
        <f>HOUR('Září 2020'!C20)+MINUTE('Září 2020'!C20)/60</f>
        <v>0</v>
      </c>
      <c r="B13" s="23">
        <f>HOUR('Září 2020'!D20)+MINUTE('Září 2020'!D20)/60</f>
        <v>0</v>
      </c>
      <c r="C13" s="23">
        <f t="shared" si="0"/>
        <v>0</v>
      </c>
      <c r="D13" s="24">
        <f>C13*'Září 2020'!F20</f>
        <v>0</v>
      </c>
      <c r="E13" s="20"/>
    </row>
    <row r="14" spans="1:5">
      <c r="A14" s="23">
        <f>HOUR('Září 2020'!C21)+MINUTE('Září 2020'!C21)/60</f>
        <v>0</v>
      </c>
      <c r="B14" s="23">
        <f>HOUR('Září 2020'!D21)+MINUTE('Září 2020'!D21)/60</f>
        <v>0</v>
      </c>
      <c r="C14" s="23">
        <f t="shared" si="0"/>
        <v>0</v>
      </c>
      <c r="D14" s="24">
        <f>C14*'Září 2020'!F21</f>
        <v>0</v>
      </c>
      <c r="E14" s="20"/>
    </row>
    <row r="15" spans="1:5">
      <c r="A15" s="23">
        <f>HOUR('Září 2020'!C22)+MINUTE('Září 2020'!C22)/60</f>
        <v>0</v>
      </c>
      <c r="B15" s="23">
        <f>HOUR('Září 2020'!D22)+MINUTE('Září 2020'!D22)/60</f>
        <v>0</v>
      </c>
      <c r="C15" s="23">
        <f t="shared" si="0"/>
        <v>0</v>
      </c>
      <c r="D15" s="24">
        <f>C15*'Září 2020'!F22</f>
        <v>0</v>
      </c>
      <c r="E15" s="20"/>
    </row>
    <row r="16" spans="1:5">
      <c r="A16" s="23">
        <f>HOUR('Září 2020'!C23)+MINUTE('Září 2020'!C23)/60</f>
        <v>0</v>
      </c>
      <c r="B16" s="23">
        <f>HOUR('Září 2020'!D23)+MINUTE('Září 2020'!D23)/60</f>
        <v>0</v>
      </c>
      <c r="C16" s="23">
        <f t="shared" si="0"/>
        <v>0</v>
      </c>
      <c r="D16" s="24">
        <f>C16*'Září 2020'!F23</f>
        <v>0</v>
      </c>
      <c r="E16" s="20"/>
    </row>
    <row r="17" spans="1:5">
      <c r="A17" s="23">
        <f>HOUR('Září 2020'!C24)+MINUTE('Září 2020'!C24)/60</f>
        <v>0</v>
      </c>
      <c r="B17" s="23">
        <f>HOUR('Září 2020'!D24)+MINUTE('Září 2020'!D24)/60</f>
        <v>0</v>
      </c>
      <c r="C17" s="23">
        <f t="shared" si="0"/>
        <v>0</v>
      </c>
      <c r="D17" s="24">
        <f>C17*'Září 2020'!F24</f>
        <v>0</v>
      </c>
      <c r="E17" s="20"/>
    </row>
    <row r="18" spans="1:5">
      <c r="A18" s="23">
        <f>HOUR('Září 2020'!C25)+MINUTE('Září 2020'!C25)/60</f>
        <v>0</v>
      </c>
      <c r="B18" s="23">
        <f>HOUR('Září 2020'!D25)+MINUTE('Září 2020'!D25)/60</f>
        <v>0</v>
      </c>
      <c r="C18" s="23">
        <f t="shared" si="0"/>
        <v>0</v>
      </c>
      <c r="D18" s="24">
        <f>C18*'Září 2020'!F25</f>
        <v>0</v>
      </c>
      <c r="E18" s="20"/>
    </row>
    <row r="19" spans="1:5">
      <c r="A19" s="23">
        <f>HOUR('Září 2020'!C26)+MINUTE('Září 2020'!C26)/60</f>
        <v>0</v>
      </c>
      <c r="B19" s="23">
        <f>HOUR('Září 2020'!D26)+MINUTE('Září 2020'!D26)/60</f>
        <v>0</v>
      </c>
      <c r="C19" s="23">
        <f t="shared" si="0"/>
        <v>0</v>
      </c>
      <c r="D19" s="24">
        <f>C19*'Září 2020'!F26</f>
        <v>0</v>
      </c>
      <c r="E19" s="20"/>
    </row>
    <row r="20" spans="1:5">
      <c r="A20" s="23">
        <f>HOUR('Září 2020'!C27)+MINUTE('Září 2020'!C27)/60</f>
        <v>0</v>
      </c>
      <c r="B20" s="23">
        <f>HOUR('Září 2020'!D27)+MINUTE('Září 2020'!D27)/60</f>
        <v>0</v>
      </c>
      <c r="C20" s="23">
        <f t="shared" si="0"/>
        <v>0</v>
      </c>
      <c r="D20" s="24">
        <f>C20*'Září 2020'!F27</f>
        <v>0</v>
      </c>
      <c r="E20" s="20"/>
    </row>
    <row r="21" spans="1:5">
      <c r="A21" s="23">
        <f>HOUR('Září 2020'!C28)+MINUTE('Září 2020'!C28)/60</f>
        <v>0</v>
      </c>
      <c r="B21" s="23">
        <f>HOUR('Září 2020'!D28)+MINUTE('Září 2020'!D28)/60</f>
        <v>0</v>
      </c>
      <c r="C21" s="23">
        <f t="shared" si="0"/>
        <v>0</v>
      </c>
      <c r="D21" s="24">
        <f>C21*'Září 2020'!F28</f>
        <v>0</v>
      </c>
      <c r="E21" s="20"/>
    </row>
    <row r="22" spans="1:5">
      <c r="A22" s="23">
        <f>HOUR('Září 2020'!C29)+MINUTE('Září 2020'!C29)/60</f>
        <v>0</v>
      </c>
      <c r="B22" s="23">
        <f>HOUR('Září 2020'!D29)+MINUTE('Září 2020'!D29)/60</f>
        <v>0</v>
      </c>
      <c r="C22" s="23">
        <f t="shared" si="0"/>
        <v>0</v>
      </c>
      <c r="D22" s="24">
        <f>C22*'Září 2020'!F29</f>
        <v>0</v>
      </c>
      <c r="E22" s="20"/>
    </row>
    <row r="23" spans="1:5">
      <c r="A23" s="23">
        <f>HOUR('Září 2020'!C30)+MINUTE('Září 2020'!C30)/60</f>
        <v>0</v>
      </c>
      <c r="B23" s="23">
        <f>HOUR('Září 2020'!D30)+MINUTE('Září 2020'!D30)/60</f>
        <v>0</v>
      </c>
      <c r="C23" s="23">
        <f t="shared" si="0"/>
        <v>0</v>
      </c>
      <c r="D23" s="24">
        <f>C23*'Září 2020'!F30</f>
        <v>0</v>
      </c>
      <c r="E23" s="20"/>
    </row>
    <row r="24" spans="1:5">
      <c r="A24" s="23">
        <f>HOUR('Září 2020'!C31)+MINUTE('Září 2020'!C31)/60</f>
        <v>0</v>
      </c>
      <c r="B24" s="23">
        <f>HOUR('Září 2020'!D31)+MINUTE('Září 2020'!D31)/60</f>
        <v>0</v>
      </c>
      <c r="C24" s="23">
        <f t="shared" si="0"/>
        <v>0</v>
      </c>
      <c r="D24" s="24">
        <f>C24*'Září 2020'!F31</f>
        <v>0</v>
      </c>
      <c r="E24" s="20"/>
    </row>
    <row r="25" spans="1:5">
      <c r="A25" s="23">
        <f>HOUR('Září 2020'!C32)+MINUTE('Září 2020'!C32)/60</f>
        <v>0</v>
      </c>
      <c r="B25" s="23">
        <f>HOUR('Září 2020'!D32)+MINUTE('Září 2020'!D32)/60</f>
        <v>0</v>
      </c>
      <c r="C25" s="23">
        <f t="shared" si="0"/>
        <v>0</v>
      </c>
      <c r="D25" s="24">
        <f>C25*'Září 2020'!F32</f>
        <v>0</v>
      </c>
      <c r="E25" s="20"/>
    </row>
    <row r="26" spans="1:5">
      <c r="A26" s="23">
        <f>HOUR('Září 2020'!C33)+MINUTE('Září 2020'!C33)/60</f>
        <v>0</v>
      </c>
      <c r="B26" s="23">
        <f>HOUR('Září 2020'!D33)+MINUTE('Září 2020'!D33)/60</f>
        <v>0</v>
      </c>
      <c r="C26" s="23">
        <f t="shared" si="0"/>
        <v>0</v>
      </c>
      <c r="D26" s="24">
        <f>C26*'Září 2020'!F33</f>
        <v>0</v>
      </c>
      <c r="E26" s="20"/>
    </row>
    <row r="27" spans="1:5">
      <c r="A27" s="23">
        <f>HOUR('Září 2020'!C34)+MINUTE('Září 2020'!C34)/60</f>
        <v>0</v>
      </c>
      <c r="B27" s="23">
        <f>HOUR('Září 2020'!D34)+MINUTE('Září 2020'!D34)/60</f>
        <v>0</v>
      </c>
      <c r="C27" s="23">
        <f t="shared" si="0"/>
        <v>0</v>
      </c>
      <c r="D27" s="24">
        <f>C27*'Září 2020'!F34</f>
        <v>0</v>
      </c>
      <c r="E27" s="20"/>
    </row>
    <row r="28" spans="1:5">
      <c r="A28" s="23">
        <f>HOUR('Září 2020'!C35)+MINUTE('Září 2020'!C35)/60</f>
        <v>0</v>
      </c>
      <c r="B28" s="23">
        <f>HOUR('Září 2020'!D35)+MINUTE('Září 2020'!D35)/60</f>
        <v>0</v>
      </c>
      <c r="C28" s="23">
        <f t="shared" si="0"/>
        <v>0</v>
      </c>
      <c r="D28" s="24">
        <f>C28*'Září 2020'!F35</f>
        <v>0</v>
      </c>
      <c r="E28" s="20"/>
    </row>
    <row r="29" spans="1:5">
      <c r="A29" s="23">
        <f>HOUR('Září 2020'!C36)+MINUTE('Září 2020'!C36)/60</f>
        <v>0</v>
      </c>
      <c r="B29" s="23">
        <f>HOUR('Září 2020'!D36)+MINUTE('Září 2020'!D36)/60</f>
        <v>0</v>
      </c>
      <c r="C29" s="23">
        <f t="shared" si="0"/>
        <v>0</v>
      </c>
      <c r="D29" s="24">
        <f>C29*'Září 2020'!F36</f>
        <v>0</v>
      </c>
      <c r="E29" s="20"/>
    </row>
    <row r="30" spans="1:5">
      <c r="A30" s="23">
        <f>HOUR('Září 2020'!C37)+MINUTE('Září 2020'!C37)/60</f>
        <v>0</v>
      </c>
      <c r="B30" s="23">
        <f>HOUR('Září 2020'!D37)+MINUTE('Září 2020'!D37)/60</f>
        <v>0</v>
      </c>
      <c r="C30" s="23">
        <f t="shared" si="0"/>
        <v>0</v>
      </c>
      <c r="D30" s="24">
        <f>C30*'Září 2020'!F37</f>
        <v>0</v>
      </c>
      <c r="E30" s="20"/>
    </row>
    <row r="31" spans="1:5">
      <c r="A31" s="23">
        <f>HOUR('Září 2020'!C38)+MINUTE('Září 2020'!C38)/60</f>
        <v>0</v>
      </c>
      <c r="B31" s="23">
        <f>HOUR('Září 2020'!D38)+MINUTE('Září 2020'!D38)/60</f>
        <v>0</v>
      </c>
      <c r="C31" s="23">
        <f t="shared" si="0"/>
        <v>0</v>
      </c>
      <c r="D31" s="24">
        <f>C31*'Září 2020'!F38</f>
        <v>0</v>
      </c>
      <c r="E31" s="20"/>
    </row>
    <row r="32" spans="1:5">
      <c r="A32" s="23">
        <f>HOUR('Září 2020'!C39)+MINUTE('Září 2020'!C39)/60</f>
        <v>0</v>
      </c>
      <c r="B32" s="23">
        <f>HOUR('Září 2020'!D39)+MINUTE('Září 2020'!D39)/60</f>
        <v>0</v>
      </c>
      <c r="C32" s="23">
        <f t="shared" si="0"/>
        <v>0</v>
      </c>
      <c r="D32" s="24">
        <f>C32*'Září 2020'!F39</f>
        <v>0</v>
      </c>
      <c r="E32" s="20"/>
    </row>
    <row r="33" spans="1:4">
      <c r="A33" s="23" t="e">
        <f>HOUR('Září 2020'!#REF!)+MINUTE('Září 2020'!#REF!)/60</f>
        <v>#REF!</v>
      </c>
      <c r="B33" s="23" t="e">
        <f>HOUR('Září 2020'!#REF!)+MINUTE('Září 2020'!#REF!)/60</f>
        <v>#REF!</v>
      </c>
      <c r="C33" s="23" t="e">
        <f t="shared" si="0"/>
        <v>#REF!</v>
      </c>
      <c r="D33" s="24" t="e">
        <f>C33*'Září 2020'!#REF!</f>
        <v>#REF!</v>
      </c>
    </row>
  </sheetData>
  <mergeCells count="3">
    <mergeCell ref="A1:B1"/>
    <mergeCell ref="C1:C2"/>
    <mergeCell ref="D1:D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3">
    <pageSetUpPr fitToPage="1"/>
  </sheetPr>
  <dimension ref="A1:X69"/>
  <sheetViews>
    <sheetView tabSelected="1" showRuler="0" zoomScaleNormal="100" zoomScaleSheetLayoutView="100" workbookViewId="0">
      <selection activeCell="A3" sqref="A3:G3"/>
    </sheetView>
  </sheetViews>
  <sheetFormatPr defaultColWidth="9.140625" defaultRowHeight="15"/>
  <cols>
    <col min="1" max="1" width="4.28515625" style="39" customWidth="1"/>
    <col min="2" max="2" width="6.42578125" style="132" customWidth="1"/>
    <col min="3" max="4" width="6.42578125" style="39" customWidth="1"/>
    <col min="5" max="7" width="13.5703125" style="39" customWidth="1"/>
    <col min="8" max="11" width="8.42578125" style="39" customWidth="1"/>
    <col min="12" max="12" width="0.7109375" style="39" customWidth="1"/>
    <col min="13" max="15" width="9.140625" style="39" customWidth="1"/>
    <col min="16" max="16384" width="9.140625" style="39"/>
  </cols>
  <sheetData>
    <row r="1" spans="1:14" ht="18.75" customHeight="1">
      <c r="E1" s="222" t="s">
        <v>18</v>
      </c>
      <c r="F1" s="222"/>
      <c r="G1" s="223" t="s">
        <v>36</v>
      </c>
      <c r="H1" s="223"/>
      <c r="I1" s="44"/>
    </row>
    <row r="2" spans="1:14" ht="13.5" customHeight="1"/>
    <row r="3" spans="1:14" ht="13.5" customHeight="1">
      <c r="A3" s="220" t="s">
        <v>21</v>
      </c>
      <c r="B3" s="220"/>
      <c r="C3" s="220"/>
      <c r="D3" s="220"/>
      <c r="E3" s="220"/>
      <c r="F3" s="220"/>
      <c r="G3" s="220"/>
      <c r="H3" s="221"/>
      <c r="I3" s="221"/>
      <c r="J3" s="221"/>
      <c r="K3" s="4"/>
      <c r="L3" s="4"/>
    </row>
    <row r="4" spans="1:14" ht="13.5" customHeight="1">
      <c r="A4" s="220" t="s">
        <v>22</v>
      </c>
      <c r="B4" s="220"/>
      <c r="C4" s="220"/>
      <c r="D4" s="220"/>
      <c r="E4" s="220"/>
      <c r="F4" s="220"/>
      <c r="G4" s="220"/>
      <c r="H4" s="221"/>
      <c r="I4" s="221"/>
      <c r="J4" s="221"/>
      <c r="K4" s="4"/>
      <c r="L4" s="4"/>
    </row>
    <row r="5" spans="1:14" ht="13.5" customHeight="1">
      <c r="A5" s="2"/>
      <c r="B5" s="77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4" ht="13.5" customHeight="1">
      <c r="A6" s="182" t="s">
        <v>16</v>
      </c>
      <c r="B6" s="182"/>
      <c r="C6" s="182"/>
      <c r="D6" s="212"/>
      <c r="E6" s="212"/>
      <c r="F6" s="183" t="s">
        <v>17</v>
      </c>
      <c r="G6" s="183"/>
      <c r="H6" s="212"/>
      <c r="I6" s="212"/>
      <c r="J6" s="212"/>
      <c r="K6" s="5"/>
      <c r="L6" s="5"/>
    </row>
    <row r="7" spans="1:14" ht="13.5" customHeight="1" thickBot="1">
      <c r="A7" s="2"/>
      <c r="B7" s="77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4" ht="13.5" customHeight="1">
      <c r="A8" s="168" t="s">
        <v>6</v>
      </c>
      <c r="B8" s="169"/>
      <c r="C8" s="172" t="s">
        <v>7</v>
      </c>
      <c r="D8" s="173"/>
      <c r="E8" s="174" t="s">
        <v>8</v>
      </c>
      <c r="F8" s="215" t="s">
        <v>4</v>
      </c>
      <c r="G8" s="166" t="s">
        <v>0</v>
      </c>
      <c r="H8" s="184" t="s">
        <v>1</v>
      </c>
      <c r="I8" s="184"/>
      <c r="J8" s="184"/>
      <c r="K8" s="184"/>
      <c r="L8" s="185"/>
    </row>
    <row r="9" spans="1:14" ht="13.5" customHeight="1" thickBot="1">
      <c r="A9" s="213"/>
      <c r="B9" s="171"/>
      <c r="C9" s="60" t="s">
        <v>2</v>
      </c>
      <c r="D9" s="59" t="s">
        <v>3</v>
      </c>
      <c r="E9" s="214"/>
      <c r="F9" s="216"/>
      <c r="G9" s="217"/>
      <c r="H9" s="218"/>
      <c r="I9" s="218"/>
      <c r="J9" s="218"/>
      <c r="K9" s="218"/>
      <c r="L9" s="219"/>
    </row>
    <row r="10" spans="1:14" ht="13.5" customHeight="1">
      <c r="A10" s="29" t="s">
        <v>11</v>
      </c>
      <c r="B10" s="142">
        <v>1</v>
      </c>
      <c r="C10" s="147"/>
      <c r="D10" s="92"/>
      <c r="E10" s="27">
        <f>D10-C10</f>
        <v>0</v>
      </c>
      <c r="F10" s="99"/>
      <c r="G10" s="28">
        <f>Vzorce_1!D3</f>
        <v>0</v>
      </c>
      <c r="H10" s="210"/>
      <c r="I10" s="210"/>
      <c r="J10" s="210"/>
      <c r="K10" s="210"/>
      <c r="L10" s="211"/>
      <c r="M10" s="45"/>
      <c r="N10" s="45"/>
    </row>
    <row r="11" spans="1:14" ht="13.5" customHeight="1">
      <c r="A11" s="7" t="s">
        <v>12</v>
      </c>
      <c r="B11" s="143">
        <v>2</v>
      </c>
      <c r="C11" s="146"/>
      <c r="D11" s="94"/>
      <c r="E11" s="12">
        <f>D11-C11</f>
        <v>0</v>
      </c>
      <c r="F11" s="100"/>
      <c r="G11" s="16">
        <f>Vzorce_1!D4</f>
        <v>0</v>
      </c>
      <c r="H11" s="190"/>
      <c r="I11" s="190"/>
      <c r="J11" s="190"/>
      <c r="K11" s="190"/>
      <c r="L11" s="191"/>
      <c r="M11" s="45"/>
      <c r="N11" s="45"/>
    </row>
    <row r="12" spans="1:14" ht="13.5" customHeight="1">
      <c r="A12" s="8" t="s">
        <v>55</v>
      </c>
      <c r="B12" s="143">
        <v>3</v>
      </c>
      <c r="C12" s="146"/>
      <c r="D12" s="94"/>
      <c r="E12" s="12">
        <f>D12-C12</f>
        <v>0</v>
      </c>
      <c r="F12" s="100"/>
      <c r="G12" s="16">
        <f>Vzorce_1!D5</f>
        <v>0</v>
      </c>
      <c r="H12" s="190"/>
      <c r="I12" s="190"/>
      <c r="J12" s="190"/>
      <c r="K12" s="190"/>
      <c r="L12" s="191"/>
      <c r="M12" s="45"/>
      <c r="N12" s="45"/>
    </row>
    <row r="13" spans="1:14" ht="13.5" customHeight="1">
      <c r="A13" s="9" t="s">
        <v>14</v>
      </c>
      <c r="B13" s="144">
        <v>4</v>
      </c>
      <c r="C13" s="127"/>
      <c r="D13" s="96"/>
      <c r="E13" s="13">
        <f t="shared" ref="E13:E14" si="0">D13-C13</f>
        <v>0</v>
      </c>
      <c r="F13" s="101"/>
      <c r="G13" s="25">
        <f>Vzorce_1!D6</f>
        <v>0</v>
      </c>
      <c r="H13" s="188"/>
      <c r="I13" s="188"/>
      <c r="J13" s="188"/>
      <c r="K13" s="188"/>
      <c r="L13" s="189"/>
      <c r="M13" s="45"/>
      <c r="N13" s="45"/>
    </row>
    <row r="14" spans="1:14" ht="13.5" customHeight="1">
      <c r="A14" s="9" t="s">
        <v>15</v>
      </c>
      <c r="B14" s="144">
        <v>5</v>
      </c>
      <c r="C14" s="127"/>
      <c r="D14" s="96"/>
      <c r="E14" s="13">
        <f t="shared" si="0"/>
        <v>0</v>
      </c>
      <c r="F14" s="101"/>
      <c r="G14" s="25">
        <f>Vzorce_1!D7</f>
        <v>0</v>
      </c>
      <c r="H14" s="188"/>
      <c r="I14" s="188"/>
      <c r="J14" s="188"/>
      <c r="K14" s="188"/>
      <c r="L14" s="189"/>
      <c r="M14" s="45"/>
      <c r="N14" s="45"/>
    </row>
    <row r="15" spans="1:14" ht="13.5" customHeight="1">
      <c r="A15" s="8" t="s">
        <v>9</v>
      </c>
      <c r="B15" s="143">
        <v>6</v>
      </c>
      <c r="C15" s="146"/>
      <c r="D15" s="94"/>
      <c r="E15" s="12">
        <f>D15-C15</f>
        <v>0</v>
      </c>
      <c r="F15" s="100"/>
      <c r="G15" s="16">
        <f>Vzorce_1!D8</f>
        <v>0</v>
      </c>
      <c r="H15" s="190"/>
      <c r="I15" s="190"/>
      <c r="J15" s="190"/>
      <c r="K15" s="190"/>
      <c r="L15" s="191"/>
      <c r="M15" s="45"/>
      <c r="N15" s="45"/>
    </row>
    <row r="16" spans="1:14" ht="13.5" customHeight="1">
      <c r="A16" s="7" t="s">
        <v>10</v>
      </c>
      <c r="B16" s="143">
        <v>7</v>
      </c>
      <c r="C16" s="146"/>
      <c r="D16" s="94"/>
      <c r="E16" s="12">
        <f t="shared" ref="E16:E21" si="1">D16-C16</f>
        <v>0</v>
      </c>
      <c r="F16" s="100"/>
      <c r="G16" s="16">
        <f>Vzorce_1!D9</f>
        <v>0</v>
      </c>
      <c r="H16" s="190"/>
      <c r="I16" s="190"/>
      <c r="J16" s="190"/>
      <c r="K16" s="190"/>
      <c r="L16" s="191"/>
      <c r="M16" s="45"/>
      <c r="N16" s="45"/>
    </row>
    <row r="17" spans="1:14" ht="13.5" customHeight="1">
      <c r="A17" s="8" t="s">
        <v>11</v>
      </c>
      <c r="B17" s="143">
        <v>8</v>
      </c>
      <c r="C17" s="146"/>
      <c r="D17" s="94"/>
      <c r="E17" s="12">
        <f t="shared" si="1"/>
        <v>0</v>
      </c>
      <c r="F17" s="100"/>
      <c r="G17" s="16">
        <f>Vzorce_1!D10</f>
        <v>0</v>
      </c>
      <c r="H17" s="190"/>
      <c r="I17" s="190"/>
      <c r="J17" s="190"/>
      <c r="K17" s="190"/>
      <c r="L17" s="191"/>
      <c r="M17" s="45"/>
      <c r="N17" s="45"/>
    </row>
    <row r="18" spans="1:14" ht="13.5" customHeight="1">
      <c r="A18" s="8" t="s">
        <v>12</v>
      </c>
      <c r="B18" s="143">
        <v>9</v>
      </c>
      <c r="C18" s="146"/>
      <c r="D18" s="94"/>
      <c r="E18" s="12">
        <f t="shared" si="1"/>
        <v>0</v>
      </c>
      <c r="F18" s="100"/>
      <c r="G18" s="16">
        <f>Vzorce_1!D11</f>
        <v>0</v>
      </c>
      <c r="H18" s="190"/>
      <c r="I18" s="190"/>
      <c r="J18" s="190"/>
      <c r="K18" s="190"/>
      <c r="L18" s="191"/>
      <c r="M18" s="45"/>
      <c r="N18" s="45"/>
    </row>
    <row r="19" spans="1:14" ht="13.5" customHeight="1">
      <c r="A19" s="8" t="s">
        <v>13</v>
      </c>
      <c r="B19" s="143">
        <v>10</v>
      </c>
      <c r="C19" s="146"/>
      <c r="D19" s="94"/>
      <c r="E19" s="12">
        <f t="shared" si="1"/>
        <v>0</v>
      </c>
      <c r="F19" s="100"/>
      <c r="G19" s="16">
        <f>Vzorce_1!D12</f>
        <v>0</v>
      </c>
      <c r="H19" s="190"/>
      <c r="I19" s="190"/>
      <c r="J19" s="190"/>
      <c r="K19" s="190"/>
      <c r="L19" s="191"/>
      <c r="M19" s="45"/>
      <c r="N19" s="45"/>
    </row>
    <row r="20" spans="1:14" ht="13.5" customHeight="1">
      <c r="A20" s="9" t="s">
        <v>14</v>
      </c>
      <c r="B20" s="144">
        <v>11</v>
      </c>
      <c r="C20" s="127"/>
      <c r="D20" s="96"/>
      <c r="E20" s="13">
        <f t="shared" si="1"/>
        <v>0</v>
      </c>
      <c r="F20" s="101"/>
      <c r="G20" s="25">
        <f>Vzorce_1!D13</f>
        <v>0</v>
      </c>
      <c r="H20" s="188"/>
      <c r="I20" s="188"/>
      <c r="J20" s="188"/>
      <c r="K20" s="188"/>
      <c r="L20" s="189"/>
      <c r="M20" s="45"/>
      <c r="N20" s="45"/>
    </row>
    <row r="21" spans="1:14" ht="13.5" customHeight="1">
      <c r="A21" s="141" t="s">
        <v>15</v>
      </c>
      <c r="B21" s="144">
        <v>12</v>
      </c>
      <c r="C21" s="127"/>
      <c r="D21" s="96"/>
      <c r="E21" s="13">
        <f t="shared" si="1"/>
        <v>0</v>
      </c>
      <c r="F21" s="101"/>
      <c r="G21" s="25">
        <f>Vzorce_1!D14</f>
        <v>0</v>
      </c>
      <c r="H21" s="188"/>
      <c r="I21" s="188"/>
      <c r="J21" s="188"/>
      <c r="K21" s="188"/>
      <c r="L21" s="189"/>
      <c r="M21" s="45"/>
      <c r="N21" s="45"/>
    </row>
    <row r="22" spans="1:14" ht="13.5" customHeight="1">
      <c r="A22" s="8" t="s">
        <v>9</v>
      </c>
      <c r="B22" s="143">
        <v>13</v>
      </c>
      <c r="C22" s="146"/>
      <c r="D22" s="94"/>
      <c r="E22" s="12">
        <f>D22-C22</f>
        <v>0</v>
      </c>
      <c r="F22" s="100"/>
      <c r="G22" s="16">
        <f>Vzorce_1!D15</f>
        <v>0</v>
      </c>
      <c r="H22" s="190"/>
      <c r="I22" s="190"/>
      <c r="J22" s="190"/>
      <c r="K22" s="190"/>
      <c r="L22" s="191"/>
      <c r="M22" s="45"/>
      <c r="N22" s="45"/>
    </row>
    <row r="23" spans="1:14" ht="13.5" customHeight="1">
      <c r="A23" s="8" t="s">
        <v>10</v>
      </c>
      <c r="B23" s="143">
        <v>14</v>
      </c>
      <c r="C23" s="146"/>
      <c r="D23" s="94"/>
      <c r="E23" s="12">
        <f t="shared" ref="E23:E28" si="2">D23-C23</f>
        <v>0</v>
      </c>
      <c r="F23" s="100"/>
      <c r="G23" s="16">
        <f>Vzorce_1!D16</f>
        <v>0</v>
      </c>
      <c r="H23" s="190"/>
      <c r="I23" s="190"/>
      <c r="J23" s="190"/>
      <c r="K23" s="190"/>
      <c r="L23" s="191"/>
      <c r="M23" s="45"/>
      <c r="N23" s="45"/>
    </row>
    <row r="24" spans="1:14" ht="13.5" customHeight="1">
      <c r="A24" s="8" t="s">
        <v>11</v>
      </c>
      <c r="B24" s="143">
        <v>15</v>
      </c>
      <c r="C24" s="146"/>
      <c r="D24" s="94"/>
      <c r="E24" s="12">
        <f t="shared" si="2"/>
        <v>0</v>
      </c>
      <c r="F24" s="100"/>
      <c r="G24" s="16">
        <f>Vzorce_1!D17</f>
        <v>0</v>
      </c>
      <c r="H24" s="190"/>
      <c r="I24" s="190"/>
      <c r="J24" s="190"/>
      <c r="K24" s="190"/>
      <c r="L24" s="191"/>
      <c r="M24" s="45"/>
      <c r="N24" s="45"/>
    </row>
    <row r="25" spans="1:14" ht="13.5" customHeight="1">
      <c r="A25" s="8" t="s">
        <v>12</v>
      </c>
      <c r="B25" s="143">
        <v>16</v>
      </c>
      <c r="C25" s="146"/>
      <c r="D25" s="94"/>
      <c r="E25" s="12">
        <f t="shared" si="2"/>
        <v>0</v>
      </c>
      <c r="F25" s="100"/>
      <c r="G25" s="16">
        <f>Vzorce_1!D18</f>
        <v>0</v>
      </c>
      <c r="H25" s="190"/>
      <c r="I25" s="190"/>
      <c r="J25" s="190"/>
      <c r="K25" s="190"/>
      <c r="L25" s="191"/>
      <c r="M25" s="45"/>
      <c r="N25" s="45"/>
    </row>
    <row r="26" spans="1:14" ht="13.5" customHeight="1">
      <c r="A26" s="7" t="s">
        <v>13</v>
      </c>
      <c r="B26" s="143">
        <v>17</v>
      </c>
      <c r="C26" s="146"/>
      <c r="D26" s="94"/>
      <c r="E26" s="12">
        <f t="shared" si="2"/>
        <v>0</v>
      </c>
      <c r="F26" s="100"/>
      <c r="G26" s="16">
        <f>Vzorce_1!D19</f>
        <v>0</v>
      </c>
      <c r="H26" s="190"/>
      <c r="I26" s="190"/>
      <c r="J26" s="190"/>
      <c r="K26" s="190"/>
      <c r="L26" s="191"/>
      <c r="M26" s="45"/>
      <c r="N26" s="45"/>
    </row>
    <row r="27" spans="1:14" ht="13.5" customHeight="1">
      <c r="A27" s="9" t="s">
        <v>14</v>
      </c>
      <c r="B27" s="144">
        <v>18</v>
      </c>
      <c r="C27" s="127"/>
      <c r="D27" s="96"/>
      <c r="E27" s="13">
        <f t="shared" si="2"/>
        <v>0</v>
      </c>
      <c r="F27" s="101"/>
      <c r="G27" s="25">
        <f>Vzorce_1!D20</f>
        <v>0</v>
      </c>
      <c r="H27" s="188"/>
      <c r="I27" s="188"/>
      <c r="J27" s="188"/>
      <c r="K27" s="188"/>
      <c r="L27" s="189"/>
      <c r="M27" s="45"/>
      <c r="N27" s="45"/>
    </row>
    <row r="28" spans="1:14" ht="13.5" customHeight="1">
      <c r="A28" s="9" t="s">
        <v>15</v>
      </c>
      <c r="B28" s="144">
        <v>19</v>
      </c>
      <c r="C28" s="127"/>
      <c r="D28" s="96"/>
      <c r="E28" s="13">
        <f t="shared" si="2"/>
        <v>0</v>
      </c>
      <c r="F28" s="101"/>
      <c r="G28" s="25">
        <f>Vzorce_1!D21</f>
        <v>0</v>
      </c>
      <c r="H28" s="188"/>
      <c r="I28" s="188"/>
      <c r="J28" s="188"/>
      <c r="K28" s="188"/>
      <c r="L28" s="189"/>
      <c r="M28" s="45"/>
      <c r="N28" s="45"/>
    </row>
    <row r="29" spans="1:14" ht="13.5" customHeight="1">
      <c r="A29" s="8" t="s">
        <v>9</v>
      </c>
      <c r="B29" s="143">
        <v>20</v>
      </c>
      <c r="C29" s="146"/>
      <c r="D29" s="94"/>
      <c r="E29" s="12">
        <f>D29-C29</f>
        <v>0</v>
      </c>
      <c r="F29" s="100"/>
      <c r="G29" s="16">
        <f>Vzorce_1!D22</f>
        <v>0</v>
      </c>
      <c r="H29" s="190"/>
      <c r="I29" s="190"/>
      <c r="J29" s="190"/>
      <c r="K29" s="190"/>
      <c r="L29" s="191"/>
      <c r="M29" s="45"/>
      <c r="N29" s="45"/>
    </row>
    <row r="30" spans="1:14" ht="13.5" customHeight="1">
      <c r="A30" s="8" t="s">
        <v>10</v>
      </c>
      <c r="B30" s="143">
        <v>21</v>
      </c>
      <c r="C30" s="146"/>
      <c r="D30" s="94"/>
      <c r="E30" s="12">
        <f t="shared" ref="E30:E35" si="3">D30-C30</f>
        <v>0</v>
      </c>
      <c r="F30" s="100"/>
      <c r="G30" s="16">
        <f>Vzorce_1!D23</f>
        <v>0</v>
      </c>
      <c r="H30" s="190"/>
      <c r="I30" s="190"/>
      <c r="J30" s="190"/>
      <c r="K30" s="190"/>
      <c r="L30" s="191"/>
      <c r="M30" s="45"/>
      <c r="N30" s="45"/>
    </row>
    <row r="31" spans="1:14" ht="13.5" customHeight="1">
      <c r="A31" s="7" t="s">
        <v>11</v>
      </c>
      <c r="B31" s="143">
        <v>22</v>
      </c>
      <c r="C31" s="146"/>
      <c r="D31" s="94"/>
      <c r="E31" s="12">
        <f t="shared" si="3"/>
        <v>0</v>
      </c>
      <c r="F31" s="100"/>
      <c r="G31" s="16">
        <f>Vzorce_1!D24</f>
        <v>0</v>
      </c>
      <c r="H31" s="190"/>
      <c r="I31" s="190"/>
      <c r="J31" s="190"/>
      <c r="K31" s="190"/>
      <c r="L31" s="191"/>
      <c r="M31" s="45"/>
      <c r="N31" s="45"/>
    </row>
    <row r="32" spans="1:14" ht="13.5" customHeight="1">
      <c r="A32" s="8" t="s">
        <v>12</v>
      </c>
      <c r="B32" s="143">
        <v>23</v>
      </c>
      <c r="C32" s="146"/>
      <c r="D32" s="94"/>
      <c r="E32" s="12">
        <f t="shared" si="3"/>
        <v>0</v>
      </c>
      <c r="F32" s="100"/>
      <c r="G32" s="16">
        <f>Vzorce_1!D25</f>
        <v>0</v>
      </c>
      <c r="H32" s="190"/>
      <c r="I32" s="190"/>
      <c r="J32" s="190"/>
      <c r="K32" s="190"/>
      <c r="L32" s="191"/>
      <c r="M32" s="45"/>
      <c r="N32" s="45"/>
    </row>
    <row r="33" spans="1:24" ht="13.5" customHeight="1">
      <c r="A33" s="8" t="s">
        <v>13</v>
      </c>
      <c r="B33" s="143">
        <v>24</v>
      </c>
      <c r="C33" s="146"/>
      <c r="D33" s="94"/>
      <c r="E33" s="12">
        <f t="shared" si="3"/>
        <v>0</v>
      </c>
      <c r="F33" s="100"/>
      <c r="G33" s="16">
        <f>Vzorce_1!D26</f>
        <v>0</v>
      </c>
      <c r="H33" s="190"/>
      <c r="I33" s="190"/>
      <c r="J33" s="190"/>
      <c r="K33" s="190"/>
      <c r="L33" s="191"/>
      <c r="M33" s="45"/>
      <c r="N33" s="45"/>
    </row>
    <row r="34" spans="1:24" ht="13.5" customHeight="1">
      <c r="A34" s="9" t="s">
        <v>14</v>
      </c>
      <c r="B34" s="144">
        <v>25</v>
      </c>
      <c r="C34" s="127"/>
      <c r="D34" s="96"/>
      <c r="E34" s="13">
        <f t="shared" si="3"/>
        <v>0</v>
      </c>
      <c r="F34" s="101"/>
      <c r="G34" s="25">
        <f>Vzorce_1!D27</f>
        <v>0</v>
      </c>
      <c r="H34" s="188"/>
      <c r="I34" s="188"/>
      <c r="J34" s="188"/>
      <c r="K34" s="188"/>
      <c r="L34" s="189"/>
      <c r="M34" s="45"/>
      <c r="N34" s="45"/>
    </row>
    <row r="35" spans="1:24" ht="13.5" customHeight="1">
      <c r="A35" s="9" t="s">
        <v>15</v>
      </c>
      <c r="B35" s="144">
        <v>26</v>
      </c>
      <c r="C35" s="127"/>
      <c r="D35" s="96"/>
      <c r="E35" s="13">
        <f t="shared" si="3"/>
        <v>0</v>
      </c>
      <c r="F35" s="101"/>
      <c r="G35" s="25">
        <f>Vzorce_1!D28</f>
        <v>0</v>
      </c>
      <c r="H35" s="188"/>
      <c r="I35" s="188"/>
      <c r="J35" s="188"/>
      <c r="K35" s="188"/>
      <c r="L35" s="189"/>
      <c r="M35" s="45"/>
      <c r="N35" s="45"/>
    </row>
    <row r="36" spans="1:24" ht="13.5" customHeight="1">
      <c r="A36" s="7" t="s">
        <v>9</v>
      </c>
      <c r="B36" s="143">
        <v>27</v>
      </c>
      <c r="C36" s="146"/>
      <c r="D36" s="94"/>
      <c r="E36" s="12">
        <f>D36-C36</f>
        <v>0</v>
      </c>
      <c r="F36" s="100"/>
      <c r="G36" s="16">
        <f>Vzorce_1!D29</f>
        <v>0</v>
      </c>
      <c r="H36" s="190"/>
      <c r="I36" s="190"/>
      <c r="J36" s="190"/>
      <c r="K36" s="190"/>
      <c r="L36" s="191"/>
      <c r="M36" s="45"/>
      <c r="N36" s="45"/>
    </row>
    <row r="37" spans="1:24" ht="13.5" customHeight="1">
      <c r="A37" s="8" t="s">
        <v>10</v>
      </c>
      <c r="B37" s="143">
        <v>28</v>
      </c>
      <c r="C37" s="146"/>
      <c r="D37" s="94"/>
      <c r="E37" s="12">
        <f t="shared" ref="E37:E40" si="4">D37-C37</f>
        <v>0</v>
      </c>
      <c r="F37" s="100"/>
      <c r="G37" s="16">
        <f>Vzorce_1!D30</f>
        <v>0</v>
      </c>
      <c r="H37" s="190"/>
      <c r="I37" s="190"/>
      <c r="J37" s="190"/>
      <c r="K37" s="190"/>
      <c r="L37" s="191"/>
      <c r="M37" s="45"/>
      <c r="N37" s="45"/>
    </row>
    <row r="38" spans="1:24" ht="13.5" customHeight="1">
      <c r="A38" s="8" t="s">
        <v>11</v>
      </c>
      <c r="B38" s="143">
        <v>29</v>
      </c>
      <c r="C38" s="146"/>
      <c r="D38" s="94"/>
      <c r="E38" s="12">
        <f t="shared" si="4"/>
        <v>0</v>
      </c>
      <c r="F38" s="100"/>
      <c r="G38" s="16">
        <f>Vzorce_1!D31</f>
        <v>0</v>
      </c>
      <c r="H38" s="190"/>
      <c r="I38" s="190"/>
      <c r="J38" s="190"/>
      <c r="K38" s="190"/>
      <c r="L38" s="191"/>
      <c r="M38" s="45"/>
      <c r="N38" s="45"/>
    </row>
    <row r="39" spans="1:24" ht="13.5" customHeight="1">
      <c r="A39" s="8" t="s">
        <v>12</v>
      </c>
      <c r="B39" s="143">
        <v>30</v>
      </c>
      <c r="C39" s="146"/>
      <c r="D39" s="94"/>
      <c r="E39" s="12">
        <f t="shared" si="4"/>
        <v>0</v>
      </c>
      <c r="F39" s="100"/>
      <c r="G39" s="16">
        <f>Vzorce_1!D32</f>
        <v>0</v>
      </c>
      <c r="H39" s="190"/>
      <c r="I39" s="190"/>
      <c r="J39" s="190"/>
      <c r="K39" s="190"/>
      <c r="L39" s="191"/>
      <c r="M39" s="45"/>
      <c r="N39" s="45"/>
    </row>
    <row r="40" spans="1:24" ht="13.5" customHeight="1" thickBot="1">
      <c r="A40" s="10" t="s">
        <v>13</v>
      </c>
      <c r="B40" s="145">
        <v>31</v>
      </c>
      <c r="C40" s="121"/>
      <c r="D40" s="98"/>
      <c r="E40" s="14">
        <f t="shared" si="4"/>
        <v>0</v>
      </c>
      <c r="F40" s="102"/>
      <c r="G40" s="17">
        <f>Vzorce_1!D33</f>
        <v>0</v>
      </c>
      <c r="H40" s="197"/>
      <c r="I40" s="197"/>
      <c r="J40" s="197"/>
      <c r="K40" s="197"/>
      <c r="L40" s="198"/>
      <c r="M40" s="45"/>
      <c r="N40" s="45"/>
    </row>
    <row r="41" spans="1:24" ht="13.5" customHeight="1" thickBot="1">
      <c r="A41" s="176" t="s">
        <v>5</v>
      </c>
      <c r="B41" s="177"/>
      <c r="C41" s="177"/>
      <c r="D41" s="178"/>
      <c r="E41" s="69">
        <f>E10+E11+E12+E13+E14+E15+E16+E17+E18+E19+E20+E21+E22+E23+E24+E25+E26+E27+E28+E29+E30+E31+E32+E33+E34+E35+E36+E37+E38+E39+E40</f>
        <v>0</v>
      </c>
      <c r="F41" s="1"/>
      <c r="G41" s="15">
        <f>G10+G11+G12+G13+G14+G15+G16+G17+G18+G19+G20+G21+G22+G23+G24+G25+G26+G27+G28+G29+G30+G31+G32+G33+G34+G35+G36+G37+G38+G39+G40</f>
        <v>0</v>
      </c>
      <c r="H41" s="202" t="s">
        <v>50</v>
      </c>
      <c r="I41" s="203"/>
      <c r="J41" s="204"/>
      <c r="K41" s="205"/>
      <c r="L41" s="206"/>
    </row>
    <row r="42" spans="1:24" ht="13.5" customHeight="1" thickBot="1">
      <c r="A42" s="192" t="s">
        <v>49</v>
      </c>
      <c r="B42" s="193"/>
      <c r="C42" s="193"/>
      <c r="D42" s="194"/>
      <c r="E42" s="89">
        <f>E41</f>
        <v>0</v>
      </c>
      <c r="H42" s="179" t="s">
        <v>51</v>
      </c>
      <c r="I42" s="180"/>
      <c r="J42" s="207"/>
      <c r="K42" s="208"/>
      <c r="L42" s="209"/>
    </row>
    <row r="43" spans="1:24" ht="13.5" customHeight="1" thickBot="1">
      <c r="A43" s="195"/>
      <c r="B43" s="195"/>
      <c r="C43" s="196"/>
      <c r="D43" s="196"/>
      <c r="E43" s="134"/>
      <c r="F43" s="90"/>
      <c r="G43" s="90"/>
      <c r="H43" s="164" t="s">
        <v>52</v>
      </c>
      <c r="I43" s="165"/>
      <c r="J43" s="199"/>
      <c r="K43" s="200"/>
      <c r="L43" s="201"/>
    </row>
    <row r="44" spans="1:24" s="38" customFormat="1" ht="13.5" customHeight="1">
      <c r="A44" s="6"/>
      <c r="B44" s="6"/>
      <c r="C44" s="6"/>
      <c r="D44" s="6"/>
      <c r="L44" s="1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</row>
    <row r="45" spans="1:24" s="38" customFormat="1" ht="13.5" customHeight="1">
      <c r="A45" s="159" t="s">
        <v>19</v>
      </c>
      <c r="B45" s="159"/>
      <c r="C45" s="159"/>
      <c r="D45" s="163"/>
      <c r="E45" s="163"/>
      <c r="F45" s="163"/>
      <c r="G45" s="163"/>
      <c r="H45" s="163"/>
      <c r="I45" s="161" t="s">
        <v>32</v>
      </c>
      <c r="J45" s="161"/>
      <c r="K45" s="161"/>
      <c r="L45" s="12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</row>
    <row r="46" spans="1:24" s="38" customFormat="1" ht="13.5" customHeight="1">
      <c r="A46" s="130" t="s">
        <v>33</v>
      </c>
      <c r="B46" s="130"/>
      <c r="C46" s="160"/>
      <c r="D46" s="160"/>
      <c r="E46" s="160"/>
      <c r="F46" s="161" t="s">
        <v>20</v>
      </c>
      <c r="G46" s="161"/>
      <c r="H46" s="161"/>
      <c r="I46" s="161"/>
      <c r="J46" s="162"/>
      <c r="K46" s="162"/>
      <c r="L46" s="43" t="s">
        <v>23</v>
      </c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</row>
    <row r="47" spans="1:24" s="38" customFormat="1" ht="13.5" customHeight="1"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</row>
    <row r="48" spans="1:24" s="38" customFormat="1" ht="13.5" customHeight="1">
      <c r="A48" s="130" t="s">
        <v>24</v>
      </c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</row>
    <row r="49" spans="1:24" s="38" customFormat="1" ht="13.5" customHeight="1">
      <c r="A49" s="130" t="s">
        <v>34</v>
      </c>
      <c r="B49" s="130"/>
      <c r="C49" s="130"/>
      <c r="D49" s="130"/>
      <c r="E49" s="130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</row>
    <row r="50" spans="1:24" s="38" customFormat="1" ht="13.5" customHeight="1"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</row>
    <row r="51" spans="1:24" s="38" customFormat="1" ht="13.5" customHeight="1">
      <c r="A51" s="158" t="s">
        <v>53</v>
      </c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</row>
    <row r="52" spans="1:24" s="38" customFormat="1" ht="13.5" customHeight="1">
      <c r="A52" s="159" t="s">
        <v>54</v>
      </c>
      <c r="B52" s="159"/>
      <c r="C52" s="15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</row>
    <row r="53" spans="1:24" s="38" customFormat="1" ht="13.5" customHeight="1"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</row>
    <row r="54" spans="1:24" s="38" customFormat="1">
      <c r="A54" s="74" t="s">
        <v>25</v>
      </c>
      <c r="B54" s="153"/>
      <c r="C54" s="153"/>
      <c r="D54" s="132" t="s">
        <v>26</v>
      </c>
      <c r="E54" s="133"/>
      <c r="F54" s="155"/>
      <c r="G54" s="155"/>
      <c r="H54" s="155"/>
      <c r="I54" s="155"/>
      <c r="J54" s="155"/>
      <c r="K54" s="155"/>
      <c r="L54" s="136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</row>
    <row r="55" spans="1:24" s="38" customFormat="1">
      <c r="A55" s="39"/>
      <c r="B55" s="39"/>
      <c r="C55" s="39"/>
      <c r="D55" s="39"/>
      <c r="E55" s="39"/>
      <c r="F55" s="152" t="s">
        <v>27</v>
      </c>
      <c r="G55" s="152"/>
      <c r="H55" s="152"/>
      <c r="I55" s="152"/>
      <c r="J55" s="152"/>
      <c r="K55" s="152"/>
      <c r="L55" s="136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</row>
    <row r="56" spans="1:24" s="38" customFormat="1"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</row>
    <row r="57" spans="1:24" s="38" customFormat="1">
      <c r="A57" s="38" t="s">
        <v>48</v>
      </c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</row>
    <row r="58" spans="1:24" s="38" customFormat="1">
      <c r="A58" s="38" t="s">
        <v>28</v>
      </c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</row>
    <row r="59" spans="1:24" s="38" customFormat="1"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</row>
    <row r="60" spans="1:24" s="38" customFormat="1">
      <c r="A60" s="39" t="s">
        <v>6</v>
      </c>
      <c r="B60" s="39"/>
      <c r="C60" s="157"/>
      <c r="D60" s="157"/>
      <c r="E60" s="40"/>
      <c r="F60" s="156"/>
      <c r="G60" s="156"/>
      <c r="H60" s="156"/>
      <c r="I60" s="156"/>
      <c r="J60" s="156"/>
      <c r="K60" s="156"/>
      <c r="L60" s="42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</row>
    <row r="61" spans="1:24" s="38" customFormat="1">
      <c r="A61" s="39"/>
      <c r="B61" s="39"/>
      <c r="C61" s="39"/>
      <c r="D61" s="39"/>
      <c r="E61" s="40"/>
      <c r="F61" s="154" t="s">
        <v>29</v>
      </c>
      <c r="G61" s="154"/>
      <c r="H61" s="154"/>
      <c r="I61" s="154"/>
      <c r="J61" s="154"/>
      <c r="K61" s="154"/>
      <c r="L61" s="136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</row>
    <row r="62" spans="1:24" s="38" customFormat="1"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</row>
    <row r="63" spans="1:24" s="38" customFormat="1">
      <c r="A63" s="39" t="s">
        <v>6</v>
      </c>
      <c r="B63" s="39"/>
      <c r="C63" s="157"/>
      <c r="D63" s="157"/>
      <c r="E63" s="40"/>
      <c r="F63" s="156"/>
      <c r="G63" s="156"/>
      <c r="H63" s="156"/>
      <c r="I63" s="156"/>
      <c r="J63" s="156"/>
      <c r="K63" s="156"/>
      <c r="L63" s="136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</row>
    <row r="64" spans="1:24" s="38" customFormat="1">
      <c r="A64" s="39"/>
      <c r="B64" s="39"/>
      <c r="C64" s="39"/>
      <c r="D64" s="39"/>
      <c r="E64" s="40"/>
      <c r="F64" s="154" t="s">
        <v>31</v>
      </c>
      <c r="G64" s="154"/>
      <c r="H64" s="154"/>
      <c r="I64" s="154"/>
      <c r="J64" s="154"/>
      <c r="K64" s="154"/>
      <c r="L64" s="136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</row>
    <row r="65" spans="1:24" s="38" customFormat="1">
      <c r="A65" s="39"/>
      <c r="B65" s="39"/>
      <c r="C65" s="39"/>
      <c r="D65" s="39"/>
      <c r="E65" s="40"/>
      <c r="F65" s="39"/>
      <c r="G65" s="39"/>
      <c r="H65" s="138"/>
      <c r="I65" s="138"/>
      <c r="J65" s="138"/>
      <c r="K65" s="138"/>
      <c r="L65" s="138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</row>
    <row r="66" spans="1:24" s="38" customFormat="1">
      <c r="A66" s="39" t="s">
        <v>6</v>
      </c>
      <c r="B66" s="39"/>
      <c r="C66" s="157"/>
      <c r="D66" s="157"/>
      <c r="E66" s="40"/>
      <c r="F66" s="155"/>
      <c r="G66" s="155"/>
      <c r="H66" s="155"/>
      <c r="I66" s="155"/>
      <c r="J66" s="155"/>
      <c r="K66" s="155"/>
      <c r="L66" s="42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</row>
    <row r="67" spans="1:24" s="38" customFormat="1">
      <c r="A67" s="39"/>
      <c r="B67" s="39"/>
      <c r="C67" s="39"/>
      <c r="D67" s="39"/>
      <c r="E67" s="39"/>
      <c r="F67" s="154" t="s">
        <v>30</v>
      </c>
      <c r="G67" s="154"/>
      <c r="H67" s="154"/>
      <c r="I67" s="154"/>
      <c r="J67" s="154"/>
      <c r="K67" s="154"/>
      <c r="L67" s="136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</row>
    <row r="68" spans="1:24" s="38" customFormat="1"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</row>
    <row r="69" spans="1:24" s="38" customFormat="1" ht="17.25">
      <c r="A69" s="41" t="s">
        <v>35</v>
      </c>
      <c r="B69" s="41"/>
      <c r="C69" s="41"/>
      <c r="D69" s="41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</row>
  </sheetData>
  <sheetProtection algorithmName="SHA-512" hashValue="VAo0mCJcnby5U94Jpln+vYHw2uoKJNXl5MYKp/Y/W/hV4i8JLj6GYh4GW+ol1FSLHotWMWyPEStA1kG70XfkBw==" saltValue="Mwe02HkOKBmtqp2YUFxlQw==" spinCount="100000" sheet="1" formatCells="0" selectLockedCells="1"/>
  <mergeCells count="78">
    <mergeCell ref="A4:G4"/>
    <mergeCell ref="H4:J4"/>
    <mergeCell ref="E1:F1"/>
    <mergeCell ref="G1:H1"/>
    <mergeCell ref="A3:G3"/>
    <mergeCell ref="H3:J3"/>
    <mergeCell ref="A6:C6"/>
    <mergeCell ref="D6:E6"/>
    <mergeCell ref="F6:G6"/>
    <mergeCell ref="H6:J6"/>
    <mergeCell ref="A8:B9"/>
    <mergeCell ref="C8:D8"/>
    <mergeCell ref="E8:E9"/>
    <mergeCell ref="F8:F9"/>
    <mergeCell ref="G8:G9"/>
    <mergeCell ref="H8:L8"/>
    <mergeCell ref="H9:L9"/>
    <mergeCell ref="H10:L10"/>
    <mergeCell ref="H11:L11"/>
    <mergeCell ref="H12:L12"/>
    <mergeCell ref="H13:L13"/>
    <mergeCell ref="H14:L14"/>
    <mergeCell ref="A41:D41"/>
    <mergeCell ref="H35:L35"/>
    <mergeCell ref="H36:L36"/>
    <mergeCell ref="H37:L37"/>
    <mergeCell ref="H25:L25"/>
    <mergeCell ref="H26:L26"/>
    <mergeCell ref="H27:L27"/>
    <mergeCell ref="H28:L28"/>
    <mergeCell ref="H29:L29"/>
    <mergeCell ref="H30:L30"/>
    <mergeCell ref="H31:L31"/>
    <mergeCell ref="H32:L32"/>
    <mergeCell ref="H33:L33"/>
    <mergeCell ref="H34:L34"/>
    <mergeCell ref="H38:L38"/>
    <mergeCell ref="H39:L39"/>
    <mergeCell ref="H43:I43"/>
    <mergeCell ref="H42:I42"/>
    <mergeCell ref="H40:L40"/>
    <mergeCell ref="J43:L43"/>
    <mergeCell ref="H41:I41"/>
    <mergeCell ref="J41:L41"/>
    <mergeCell ref="J42:L42"/>
    <mergeCell ref="H15:L15"/>
    <mergeCell ref="H16:L16"/>
    <mergeCell ref="H17:L17"/>
    <mergeCell ref="H18:L18"/>
    <mergeCell ref="H19:L19"/>
    <mergeCell ref="C66:D66"/>
    <mergeCell ref="C63:D63"/>
    <mergeCell ref="H20:L20"/>
    <mergeCell ref="H21:L21"/>
    <mergeCell ref="H22:L22"/>
    <mergeCell ref="H23:L23"/>
    <mergeCell ref="H24:L24"/>
    <mergeCell ref="A45:C45"/>
    <mergeCell ref="D45:H45"/>
    <mergeCell ref="I45:K45"/>
    <mergeCell ref="C46:E46"/>
    <mergeCell ref="F46:I46"/>
    <mergeCell ref="J46:K46"/>
    <mergeCell ref="A42:D42"/>
    <mergeCell ref="A43:B43"/>
    <mergeCell ref="C43:D43"/>
    <mergeCell ref="A51:K51"/>
    <mergeCell ref="A52:C52"/>
    <mergeCell ref="B54:C54"/>
    <mergeCell ref="F55:K55"/>
    <mergeCell ref="C60:D60"/>
    <mergeCell ref="F67:K67"/>
    <mergeCell ref="F54:K54"/>
    <mergeCell ref="F60:K60"/>
    <mergeCell ref="F63:K63"/>
    <mergeCell ref="F66:K66"/>
    <mergeCell ref="F61:K61"/>
    <mergeCell ref="F64:K64"/>
  </mergeCells>
  <phoneticPr fontId="9" type="noConversion"/>
  <pageMargins left="0.19685039370078741" right="0.19685039370078741" top="0.19685039370078741" bottom="0.19685039370078741" header="0.31496062992125984" footer="0.31496062992125984"/>
  <pageSetup paperSize="9" scale="87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12">
    <pageSetUpPr fitToPage="1"/>
  </sheetPr>
  <dimension ref="A1:L69"/>
  <sheetViews>
    <sheetView zoomScaleNormal="100" workbookViewId="0">
      <selection activeCell="J43" sqref="J43:L43"/>
    </sheetView>
  </sheetViews>
  <sheetFormatPr defaultColWidth="9.140625" defaultRowHeight="15"/>
  <cols>
    <col min="1" max="1" width="4.28515625" style="39" customWidth="1"/>
    <col min="2" max="4" width="6.42578125" style="39" customWidth="1"/>
    <col min="5" max="7" width="13.5703125" style="39" customWidth="1"/>
    <col min="8" max="11" width="8.42578125" style="39" customWidth="1"/>
    <col min="12" max="12" width="0.7109375" style="39" customWidth="1"/>
    <col min="13" max="16384" width="9.140625" style="11"/>
  </cols>
  <sheetData>
    <row r="1" spans="1:12" ht="18.75">
      <c r="E1" s="222" t="s">
        <v>18</v>
      </c>
      <c r="F1" s="222"/>
      <c r="G1" s="223" t="s">
        <v>45</v>
      </c>
      <c r="H1" s="223"/>
      <c r="I1" s="44"/>
    </row>
    <row r="2" spans="1:12" ht="13.5" customHeight="1">
      <c r="L2" s="68"/>
    </row>
    <row r="3" spans="1:12" ht="13.5" customHeight="1">
      <c r="A3" s="220" t="s">
        <v>21</v>
      </c>
      <c r="B3" s="220"/>
      <c r="C3" s="220"/>
      <c r="D3" s="220"/>
      <c r="E3" s="220"/>
      <c r="F3" s="220"/>
      <c r="G3" s="220"/>
      <c r="H3" s="221"/>
      <c r="I3" s="221"/>
      <c r="J3" s="221"/>
      <c r="K3" s="4"/>
      <c r="L3" s="4"/>
    </row>
    <row r="4" spans="1:12" ht="13.5" customHeight="1">
      <c r="A4" s="220" t="s">
        <v>22</v>
      </c>
      <c r="B4" s="220"/>
      <c r="C4" s="220"/>
      <c r="D4" s="220"/>
      <c r="E4" s="220"/>
      <c r="F4" s="220"/>
      <c r="G4" s="220"/>
      <c r="H4" s="221"/>
      <c r="I4" s="221"/>
      <c r="J4" s="221"/>
      <c r="K4" s="4"/>
      <c r="L4" s="4"/>
    </row>
    <row r="5" spans="1:12" ht="13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3.5" customHeight="1">
      <c r="A6" s="182" t="s">
        <v>16</v>
      </c>
      <c r="B6" s="182"/>
      <c r="C6" s="182"/>
      <c r="D6" s="212"/>
      <c r="E6" s="212"/>
      <c r="F6" s="183" t="s">
        <v>17</v>
      </c>
      <c r="G6" s="183"/>
      <c r="H6" s="212"/>
      <c r="I6" s="212"/>
      <c r="J6" s="212"/>
      <c r="K6" s="5"/>
      <c r="L6" s="5"/>
    </row>
    <row r="7" spans="1:12" ht="13.5" customHeight="1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3.5" customHeight="1">
      <c r="A8" s="168" t="s">
        <v>6</v>
      </c>
      <c r="B8" s="169"/>
      <c r="C8" s="168" t="s">
        <v>7</v>
      </c>
      <c r="D8" s="240"/>
      <c r="E8" s="174" t="s">
        <v>8</v>
      </c>
      <c r="F8" s="215" t="s">
        <v>4</v>
      </c>
      <c r="G8" s="166" t="s">
        <v>0</v>
      </c>
      <c r="H8" s="240" t="s">
        <v>1</v>
      </c>
      <c r="I8" s="184"/>
      <c r="J8" s="184"/>
      <c r="K8" s="184"/>
      <c r="L8" s="185"/>
    </row>
    <row r="9" spans="1:12" ht="13.5" customHeight="1" thickBot="1">
      <c r="A9" s="170"/>
      <c r="B9" s="171"/>
      <c r="C9" s="71" t="s">
        <v>2</v>
      </c>
      <c r="D9" s="75" t="s">
        <v>3</v>
      </c>
      <c r="E9" s="175"/>
      <c r="F9" s="216"/>
      <c r="G9" s="217"/>
      <c r="H9" s="241"/>
      <c r="I9" s="242"/>
      <c r="J9" s="242"/>
      <c r="K9" s="242"/>
      <c r="L9" s="243"/>
    </row>
    <row r="10" spans="1:12" ht="13.5" customHeight="1">
      <c r="A10" s="50" t="s">
        <v>12</v>
      </c>
      <c r="B10" s="83">
        <v>1</v>
      </c>
      <c r="C10" s="124"/>
      <c r="D10" s="125"/>
      <c r="E10" s="33">
        <f>D10-C10</f>
        <v>0</v>
      </c>
      <c r="F10" s="118"/>
      <c r="G10" s="34">
        <f>Vzorce_10!D3</f>
        <v>0</v>
      </c>
      <c r="H10" s="283"/>
      <c r="I10" s="283"/>
      <c r="J10" s="283"/>
      <c r="K10" s="283"/>
      <c r="L10" s="284"/>
    </row>
    <row r="11" spans="1:12" ht="13.5" customHeight="1">
      <c r="A11" s="51" t="s">
        <v>13</v>
      </c>
      <c r="B11" s="78">
        <v>2</v>
      </c>
      <c r="C11" s="93"/>
      <c r="D11" s="94"/>
      <c r="E11" s="12">
        <f t="shared" ref="E11:E40" si="0">D11-C11</f>
        <v>0</v>
      </c>
      <c r="F11" s="100"/>
      <c r="G11" s="16">
        <f>Vzorce_10!D4</f>
        <v>0</v>
      </c>
      <c r="H11" s="190"/>
      <c r="I11" s="190"/>
      <c r="J11" s="190"/>
      <c r="K11" s="190"/>
      <c r="L11" s="191"/>
    </row>
    <row r="12" spans="1:12" ht="13.5" customHeight="1">
      <c r="A12" s="9" t="s">
        <v>14</v>
      </c>
      <c r="B12" s="79">
        <v>3</v>
      </c>
      <c r="C12" s="95"/>
      <c r="D12" s="96"/>
      <c r="E12" s="13">
        <f t="shared" si="0"/>
        <v>0</v>
      </c>
      <c r="F12" s="101"/>
      <c r="G12" s="25">
        <f>Vzorce_10!D5</f>
        <v>0</v>
      </c>
      <c r="H12" s="188"/>
      <c r="I12" s="188"/>
      <c r="J12" s="188"/>
      <c r="K12" s="188"/>
      <c r="L12" s="189"/>
    </row>
    <row r="13" spans="1:12" ht="13.5" customHeight="1">
      <c r="A13" s="9" t="s">
        <v>15</v>
      </c>
      <c r="B13" s="79">
        <v>4</v>
      </c>
      <c r="C13" s="95"/>
      <c r="D13" s="96"/>
      <c r="E13" s="13">
        <f t="shared" si="0"/>
        <v>0</v>
      </c>
      <c r="F13" s="101"/>
      <c r="G13" s="25">
        <f>Vzorce_10!D6</f>
        <v>0</v>
      </c>
      <c r="H13" s="188"/>
      <c r="I13" s="188"/>
      <c r="J13" s="188"/>
      <c r="K13" s="188"/>
      <c r="L13" s="189"/>
    </row>
    <row r="14" spans="1:12" ht="13.5" customHeight="1">
      <c r="A14" s="51" t="s">
        <v>9</v>
      </c>
      <c r="B14" s="78">
        <v>5</v>
      </c>
      <c r="C14" s="93"/>
      <c r="D14" s="94"/>
      <c r="E14" s="12">
        <f t="shared" si="0"/>
        <v>0</v>
      </c>
      <c r="F14" s="100"/>
      <c r="G14" s="16">
        <f>Vzorce_10!D7</f>
        <v>0</v>
      </c>
      <c r="H14" s="190"/>
      <c r="I14" s="190"/>
      <c r="J14" s="190"/>
      <c r="K14" s="190"/>
      <c r="L14" s="191"/>
    </row>
    <row r="15" spans="1:12" ht="13.5" customHeight="1">
      <c r="A15" s="52" t="s">
        <v>10</v>
      </c>
      <c r="B15" s="78">
        <v>6</v>
      </c>
      <c r="C15" s="93"/>
      <c r="D15" s="94"/>
      <c r="E15" s="12">
        <f t="shared" si="0"/>
        <v>0</v>
      </c>
      <c r="F15" s="100"/>
      <c r="G15" s="16">
        <f>Vzorce_10!D8</f>
        <v>0</v>
      </c>
      <c r="H15" s="190"/>
      <c r="I15" s="190"/>
      <c r="J15" s="190"/>
      <c r="K15" s="190"/>
      <c r="L15" s="191"/>
    </row>
    <row r="16" spans="1:12" ht="13.5" customHeight="1">
      <c r="A16" s="51" t="s">
        <v>11</v>
      </c>
      <c r="B16" s="78">
        <v>7</v>
      </c>
      <c r="C16" s="93"/>
      <c r="D16" s="94"/>
      <c r="E16" s="12">
        <f t="shared" si="0"/>
        <v>0</v>
      </c>
      <c r="F16" s="100"/>
      <c r="G16" s="16">
        <f>Vzorce_10!D9</f>
        <v>0</v>
      </c>
      <c r="H16" s="190"/>
      <c r="I16" s="190"/>
      <c r="J16" s="190"/>
      <c r="K16" s="190"/>
      <c r="L16" s="191"/>
    </row>
    <row r="17" spans="1:12" ht="13.5" customHeight="1">
      <c r="A17" s="51" t="s">
        <v>12</v>
      </c>
      <c r="B17" s="78">
        <v>8</v>
      </c>
      <c r="C17" s="93"/>
      <c r="D17" s="94"/>
      <c r="E17" s="12">
        <f t="shared" si="0"/>
        <v>0</v>
      </c>
      <c r="F17" s="100"/>
      <c r="G17" s="16">
        <f>Vzorce_10!D10</f>
        <v>0</v>
      </c>
      <c r="H17" s="190"/>
      <c r="I17" s="190"/>
      <c r="J17" s="190"/>
      <c r="K17" s="190"/>
      <c r="L17" s="191"/>
    </row>
    <row r="18" spans="1:12" ht="13.5" customHeight="1">
      <c r="A18" s="51" t="s">
        <v>13</v>
      </c>
      <c r="B18" s="78">
        <v>9</v>
      </c>
      <c r="C18" s="93"/>
      <c r="D18" s="94"/>
      <c r="E18" s="12">
        <f t="shared" si="0"/>
        <v>0</v>
      </c>
      <c r="F18" s="100"/>
      <c r="G18" s="16">
        <f>Vzorce_10!D11</f>
        <v>0</v>
      </c>
      <c r="H18" s="190"/>
      <c r="I18" s="190"/>
      <c r="J18" s="190"/>
      <c r="K18" s="190"/>
      <c r="L18" s="191"/>
    </row>
    <row r="19" spans="1:12" ht="13.5" customHeight="1">
      <c r="A19" s="9" t="s">
        <v>14</v>
      </c>
      <c r="B19" s="79">
        <v>10</v>
      </c>
      <c r="C19" s="95"/>
      <c r="D19" s="96"/>
      <c r="E19" s="13">
        <f t="shared" si="0"/>
        <v>0</v>
      </c>
      <c r="F19" s="101"/>
      <c r="G19" s="25">
        <f>Vzorce_10!D12</f>
        <v>0</v>
      </c>
      <c r="H19" s="188"/>
      <c r="I19" s="188"/>
      <c r="J19" s="188"/>
      <c r="K19" s="188"/>
      <c r="L19" s="189"/>
    </row>
    <row r="20" spans="1:12" ht="13.5" customHeight="1">
      <c r="A20" s="9" t="s">
        <v>15</v>
      </c>
      <c r="B20" s="79">
        <v>11</v>
      </c>
      <c r="C20" s="95"/>
      <c r="D20" s="96"/>
      <c r="E20" s="13">
        <f t="shared" si="0"/>
        <v>0</v>
      </c>
      <c r="F20" s="101"/>
      <c r="G20" s="25">
        <f>Vzorce_10!D13</f>
        <v>0</v>
      </c>
      <c r="H20" s="188"/>
      <c r="I20" s="188"/>
      <c r="J20" s="188"/>
      <c r="K20" s="188"/>
      <c r="L20" s="189"/>
    </row>
    <row r="21" spans="1:12" ht="13.5" customHeight="1">
      <c r="A21" s="51" t="s">
        <v>9</v>
      </c>
      <c r="B21" s="78">
        <v>12</v>
      </c>
      <c r="C21" s="93"/>
      <c r="D21" s="94"/>
      <c r="E21" s="12">
        <f t="shared" si="0"/>
        <v>0</v>
      </c>
      <c r="F21" s="100"/>
      <c r="G21" s="16">
        <f>Vzorce_10!D14</f>
        <v>0</v>
      </c>
      <c r="H21" s="190"/>
      <c r="I21" s="190"/>
      <c r="J21" s="190"/>
      <c r="K21" s="190"/>
      <c r="L21" s="191"/>
    </row>
    <row r="22" spans="1:12" ht="13.5" customHeight="1">
      <c r="A22" s="52" t="s">
        <v>10</v>
      </c>
      <c r="B22" s="78">
        <v>13</v>
      </c>
      <c r="C22" s="93"/>
      <c r="D22" s="94"/>
      <c r="E22" s="12">
        <f t="shared" si="0"/>
        <v>0</v>
      </c>
      <c r="F22" s="100"/>
      <c r="G22" s="16">
        <f>Vzorce_10!D15</f>
        <v>0</v>
      </c>
      <c r="H22" s="190"/>
      <c r="I22" s="190"/>
      <c r="J22" s="190"/>
      <c r="K22" s="190"/>
      <c r="L22" s="191"/>
    </row>
    <row r="23" spans="1:12" ht="13.5" customHeight="1">
      <c r="A23" s="51" t="s">
        <v>11</v>
      </c>
      <c r="B23" s="78">
        <v>14</v>
      </c>
      <c r="C23" s="93"/>
      <c r="D23" s="94"/>
      <c r="E23" s="12">
        <f t="shared" si="0"/>
        <v>0</v>
      </c>
      <c r="F23" s="100"/>
      <c r="G23" s="16">
        <f>Vzorce_10!D16</f>
        <v>0</v>
      </c>
      <c r="H23" s="190"/>
      <c r="I23" s="190"/>
      <c r="J23" s="190"/>
      <c r="K23" s="190"/>
      <c r="L23" s="191"/>
    </row>
    <row r="24" spans="1:12" ht="13.5" customHeight="1">
      <c r="A24" s="51" t="s">
        <v>12</v>
      </c>
      <c r="B24" s="78">
        <v>15</v>
      </c>
      <c r="C24" s="93"/>
      <c r="D24" s="94"/>
      <c r="E24" s="12">
        <f t="shared" si="0"/>
        <v>0</v>
      </c>
      <c r="F24" s="100"/>
      <c r="G24" s="16">
        <f>Vzorce_10!D17</f>
        <v>0</v>
      </c>
      <c r="H24" s="190"/>
      <c r="I24" s="190"/>
      <c r="J24" s="190"/>
      <c r="K24" s="190"/>
      <c r="L24" s="191"/>
    </row>
    <row r="25" spans="1:12" ht="13.5" customHeight="1">
      <c r="A25" s="51" t="s">
        <v>13</v>
      </c>
      <c r="B25" s="78">
        <v>16</v>
      </c>
      <c r="C25" s="93"/>
      <c r="D25" s="94"/>
      <c r="E25" s="12">
        <f t="shared" si="0"/>
        <v>0</v>
      </c>
      <c r="F25" s="100"/>
      <c r="G25" s="16">
        <f>Vzorce_10!D18</f>
        <v>0</v>
      </c>
      <c r="H25" s="190"/>
      <c r="I25" s="190"/>
      <c r="J25" s="190"/>
      <c r="K25" s="190"/>
      <c r="L25" s="191"/>
    </row>
    <row r="26" spans="1:12" ht="13.5" customHeight="1">
      <c r="A26" s="9" t="s">
        <v>14</v>
      </c>
      <c r="B26" s="79">
        <v>17</v>
      </c>
      <c r="C26" s="95"/>
      <c r="D26" s="96"/>
      <c r="E26" s="13">
        <f t="shared" si="0"/>
        <v>0</v>
      </c>
      <c r="F26" s="101"/>
      <c r="G26" s="25">
        <f>Vzorce_10!D19</f>
        <v>0</v>
      </c>
      <c r="H26" s="188"/>
      <c r="I26" s="188"/>
      <c r="J26" s="188"/>
      <c r="K26" s="188"/>
      <c r="L26" s="189"/>
    </row>
    <row r="27" spans="1:12" ht="13.5" customHeight="1">
      <c r="A27" s="9" t="s">
        <v>15</v>
      </c>
      <c r="B27" s="79">
        <v>18</v>
      </c>
      <c r="C27" s="95"/>
      <c r="D27" s="96"/>
      <c r="E27" s="13">
        <f t="shared" si="0"/>
        <v>0</v>
      </c>
      <c r="F27" s="101"/>
      <c r="G27" s="25">
        <f>Vzorce_10!D20</f>
        <v>0</v>
      </c>
      <c r="H27" s="188"/>
      <c r="I27" s="188"/>
      <c r="J27" s="188"/>
      <c r="K27" s="188"/>
      <c r="L27" s="189"/>
    </row>
    <row r="28" spans="1:12" ht="13.5" customHeight="1">
      <c r="A28" s="51" t="s">
        <v>9</v>
      </c>
      <c r="B28" s="78">
        <v>19</v>
      </c>
      <c r="C28" s="93"/>
      <c r="D28" s="94"/>
      <c r="E28" s="12">
        <f t="shared" si="0"/>
        <v>0</v>
      </c>
      <c r="F28" s="100"/>
      <c r="G28" s="16">
        <f>Vzorce_10!D21</f>
        <v>0</v>
      </c>
      <c r="H28" s="190"/>
      <c r="I28" s="190"/>
      <c r="J28" s="190"/>
      <c r="K28" s="190"/>
      <c r="L28" s="191"/>
    </row>
    <row r="29" spans="1:12" ht="13.5" customHeight="1">
      <c r="A29" s="52" t="s">
        <v>10</v>
      </c>
      <c r="B29" s="78">
        <v>20</v>
      </c>
      <c r="C29" s="93"/>
      <c r="D29" s="94"/>
      <c r="E29" s="12">
        <f t="shared" si="0"/>
        <v>0</v>
      </c>
      <c r="F29" s="100"/>
      <c r="G29" s="16">
        <f>Vzorce_10!D22</f>
        <v>0</v>
      </c>
      <c r="H29" s="190"/>
      <c r="I29" s="190"/>
      <c r="J29" s="190"/>
      <c r="K29" s="190"/>
      <c r="L29" s="191"/>
    </row>
    <row r="30" spans="1:12" ht="13.5" customHeight="1">
      <c r="A30" s="51" t="s">
        <v>11</v>
      </c>
      <c r="B30" s="78">
        <v>21</v>
      </c>
      <c r="C30" s="93"/>
      <c r="D30" s="94"/>
      <c r="E30" s="12">
        <f t="shared" si="0"/>
        <v>0</v>
      </c>
      <c r="F30" s="100"/>
      <c r="G30" s="16">
        <f>Vzorce_10!D23</f>
        <v>0</v>
      </c>
      <c r="H30" s="190"/>
      <c r="I30" s="190"/>
      <c r="J30" s="190"/>
      <c r="K30" s="190"/>
      <c r="L30" s="191"/>
    </row>
    <row r="31" spans="1:12" ht="13.5" customHeight="1">
      <c r="A31" s="51" t="s">
        <v>12</v>
      </c>
      <c r="B31" s="78">
        <v>22</v>
      </c>
      <c r="C31" s="93"/>
      <c r="D31" s="94"/>
      <c r="E31" s="12">
        <f t="shared" si="0"/>
        <v>0</v>
      </c>
      <c r="F31" s="100"/>
      <c r="G31" s="16">
        <f>Vzorce_10!D24</f>
        <v>0</v>
      </c>
      <c r="H31" s="190"/>
      <c r="I31" s="190"/>
      <c r="J31" s="190"/>
      <c r="K31" s="190"/>
      <c r="L31" s="191"/>
    </row>
    <row r="32" spans="1:12" ht="13.5" customHeight="1">
      <c r="A32" s="51" t="s">
        <v>13</v>
      </c>
      <c r="B32" s="78">
        <v>23</v>
      </c>
      <c r="C32" s="93"/>
      <c r="D32" s="94"/>
      <c r="E32" s="12">
        <f t="shared" si="0"/>
        <v>0</v>
      </c>
      <c r="F32" s="100"/>
      <c r="G32" s="16">
        <f>Vzorce_10!D25</f>
        <v>0</v>
      </c>
      <c r="H32" s="190"/>
      <c r="I32" s="190"/>
      <c r="J32" s="190"/>
      <c r="K32" s="190"/>
      <c r="L32" s="191"/>
    </row>
    <row r="33" spans="1:12" ht="13.5" customHeight="1">
      <c r="A33" s="9" t="s">
        <v>14</v>
      </c>
      <c r="B33" s="79">
        <v>24</v>
      </c>
      <c r="C33" s="95"/>
      <c r="D33" s="96"/>
      <c r="E33" s="13">
        <f t="shared" si="0"/>
        <v>0</v>
      </c>
      <c r="F33" s="101"/>
      <c r="G33" s="25">
        <f>Vzorce_10!D26</f>
        <v>0</v>
      </c>
      <c r="H33" s="188"/>
      <c r="I33" s="188"/>
      <c r="J33" s="188"/>
      <c r="K33" s="188"/>
      <c r="L33" s="189"/>
    </row>
    <row r="34" spans="1:12" ht="13.5" customHeight="1">
      <c r="A34" s="9" t="s">
        <v>15</v>
      </c>
      <c r="B34" s="79">
        <v>25</v>
      </c>
      <c r="C34" s="95"/>
      <c r="D34" s="96"/>
      <c r="E34" s="13">
        <f t="shared" si="0"/>
        <v>0</v>
      </c>
      <c r="F34" s="101"/>
      <c r="G34" s="25">
        <f>Vzorce_10!D27</f>
        <v>0</v>
      </c>
      <c r="H34" s="188"/>
      <c r="I34" s="188"/>
      <c r="J34" s="188"/>
      <c r="K34" s="188"/>
      <c r="L34" s="189"/>
    </row>
    <row r="35" spans="1:12" ht="13.5" customHeight="1">
      <c r="A35" s="51" t="s">
        <v>9</v>
      </c>
      <c r="B35" s="78">
        <v>26</v>
      </c>
      <c r="C35" s="93"/>
      <c r="D35" s="94"/>
      <c r="E35" s="12">
        <f t="shared" si="0"/>
        <v>0</v>
      </c>
      <c r="F35" s="100"/>
      <c r="G35" s="16">
        <f>Vzorce_10!D28</f>
        <v>0</v>
      </c>
      <c r="H35" s="190"/>
      <c r="I35" s="190"/>
      <c r="J35" s="190"/>
      <c r="K35" s="190"/>
      <c r="L35" s="191"/>
    </row>
    <row r="36" spans="1:12" ht="13.5" customHeight="1">
      <c r="A36" s="52" t="s">
        <v>10</v>
      </c>
      <c r="B36" s="78">
        <v>27</v>
      </c>
      <c r="C36" s="93"/>
      <c r="D36" s="94"/>
      <c r="E36" s="12">
        <f t="shared" si="0"/>
        <v>0</v>
      </c>
      <c r="F36" s="100"/>
      <c r="G36" s="16">
        <f>Vzorce_10!D29</f>
        <v>0</v>
      </c>
      <c r="H36" s="190"/>
      <c r="I36" s="190"/>
      <c r="J36" s="190"/>
      <c r="K36" s="190"/>
      <c r="L36" s="191"/>
    </row>
    <row r="37" spans="1:12" ht="13.5" customHeight="1">
      <c r="A37" s="53" t="s">
        <v>11</v>
      </c>
      <c r="B37" s="84">
        <v>28</v>
      </c>
      <c r="C37" s="113"/>
      <c r="D37" s="114"/>
      <c r="E37" s="35">
        <f t="shared" si="0"/>
        <v>0</v>
      </c>
      <c r="F37" s="116"/>
      <c r="G37" s="36">
        <f>Vzorce_10!D30</f>
        <v>0</v>
      </c>
      <c r="H37" s="285"/>
      <c r="I37" s="285"/>
      <c r="J37" s="285"/>
      <c r="K37" s="285"/>
      <c r="L37" s="286"/>
    </row>
    <row r="38" spans="1:12" ht="13.5" customHeight="1">
      <c r="A38" s="51" t="s">
        <v>12</v>
      </c>
      <c r="B38" s="78">
        <v>29</v>
      </c>
      <c r="C38" s="93"/>
      <c r="D38" s="94"/>
      <c r="E38" s="12">
        <f t="shared" si="0"/>
        <v>0</v>
      </c>
      <c r="F38" s="100"/>
      <c r="G38" s="16">
        <f>Vzorce_10!D31</f>
        <v>0</v>
      </c>
      <c r="H38" s="190"/>
      <c r="I38" s="190"/>
      <c r="J38" s="190"/>
      <c r="K38" s="190"/>
      <c r="L38" s="191"/>
    </row>
    <row r="39" spans="1:12" ht="13.5" customHeight="1">
      <c r="A39" s="51" t="s">
        <v>13</v>
      </c>
      <c r="B39" s="78">
        <v>30</v>
      </c>
      <c r="C39" s="93"/>
      <c r="D39" s="94"/>
      <c r="E39" s="12">
        <f t="shared" si="0"/>
        <v>0</v>
      </c>
      <c r="F39" s="100"/>
      <c r="G39" s="16">
        <f>Vzorce_10!D32</f>
        <v>0</v>
      </c>
      <c r="H39" s="190"/>
      <c r="I39" s="190"/>
      <c r="J39" s="190"/>
      <c r="K39" s="190"/>
      <c r="L39" s="191"/>
    </row>
    <row r="40" spans="1:12" ht="13.5" customHeight="1" thickBot="1">
      <c r="A40" s="55" t="s">
        <v>14</v>
      </c>
      <c r="B40" s="82">
        <v>31</v>
      </c>
      <c r="C40" s="107"/>
      <c r="D40" s="108"/>
      <c r="E40" s="149">
        <f t="shared" si="0"/>
        <v>0</v>
      </c>
      <c r="F40" s="109"/>
      <c r="G40" s="150">
        <f>Vzorce_10!D33</f>
        <v>0</v>
      </c>
      <c r="H40" s="287"/>
      <c r="I40" s="287"/>
      <c r="J40" s="287"/>
      <c r="K40" s="287"/>
      <c r="L40" s="288"/>
    </row>
    <row r="41" spans="1:12" ht="13.5" customHeight="1" thickBot="1">
      <c r="A41" s="192" t="s">
        <v>5</v>
      </c>
      <c r="B41" s="193"/>
      <c r="C41" s="193"/>
      <c r="D41" s="194"/>
      <c r="E41" s="89">
        <f>E10+E11+E12+E13+E14+E15+E16+E17+E18+E19+E20+E21+E22+E23+E24+E25+E26+E27+E28+E29+E30+E31+E32+E33+E34+E35+E36+E37+E38+E39+E40</f>
        <v>0</v>
      </c>
      <c r="F41" s="1"/>
      <c r="G41" s="151">
        <f>G10+G11+G12+G13+G14+G15+G16+G17+G18+G19+G20+G21+G22+G23+G24+G25+G26+G27+G28+G29+G30+G31+G32+G33+G34+G35+G36+G37+G38+G39+G40</f>
        <v>0</v>
      </c>
      <c r="H41" s="164" t="s">
        <v>50</v>
      </c>
      <c r="I41" s="181"/>
      <c r="J41" s="262"/>
      <c r="K41" s="263"/>
      <c r="L41" s="264"/>
    </row>
    <row r="42" spans="1:12" ht="13.5" customHeight="1" thickBot="1">
      <c r="A42" s="192" t="s">
        <v>49</v>
      </c>
      <c r="B42" s="193"/>
      <c r="C42" s="193"/>
      <c r="D42" s="194"/>
      <c r="E42" s="89">
        <f>E41+'Leden 2020'!E41+'Únor 2020'!E39+'Březen 2020'!E41+'Duben 2020'!E40+'Květen 2020'!E41+'Červen 2020'!E40+'Červenec 2020'!E41+'Srpen 2020'!E41+'Září 2020'!E40</f>
        <v>0</v>
      </c>
      <c r="H42" s="179" t="s">
        <v>51</v>
      </c>
      <c r="I42" s="180"/>
      <c r="J42" s="207"/>
      <c r="K42" s="208"/>
      <c r="L42" s="209"/>
    </row>
    <row r="43" spans="1:12" ht="13.5" customHeight="1" thickBot="1">
      <c r="A43" s="233"/>
      <c r="B43" s="233"/>
      <c r="C43" s="234"/>
      <c r="D43" s="234"/>
      <c r="E43" s="91"/>
      <c r="F43" s="235"/>
      <c r="G43" s="235"/>
      <c r="H43" s="164" t="s">
        <v>52</v>
      </c>
      <c r="I43" s="165"/>
      <c r="J43" s="199"/>
      <c r="K43" s="200"/>
      <c r="L43" s="201"/>
    </row>
    <row r="44" spans="1:12" s="38" customFormat="1" ht="13.5" customHeight="1">
      <c r="A44" s="6"/>
      <c r="B44" s="6"/>
      <c r="C44" s="6"/>
      <c r="D44" s="6"/>
      <c r="L44" s="88"/>
    </row>
    <row r="45" spans="1:12" s="38" customFormat="1" ht="13.5" customHeight="1">
      <c r="A45" s="159" t="s">
        <v>19</v>
      </c>
      <c r="B45" s="159"/>
      <c r="C45" s="159"/>
      <c r="D45" s="247"/>
      <c r="E45" s="247"/>
      <c r="F45" s="247"/>
      <c r="G45" s="247"/>
      <c r="H45" s="247"/>
      <c r="I45" s="161" t="s">
        <v>32</v>
      </c>
      <c r="J45" s="161"/>
      <c r="K45" s="161"/>
      <c r="L45" s="129"/>
    </row>
    <row r="46" spans="1:12" s="38" customFormat="1" ht="13.5" customHeight="1">
      <c r="A46" s="130" t="s">
        <v>33</v>
      </c>
      <c r="B46" s="130"/>
      <c r="C46" s="155"/>
      <c r="D46" s="155"/>
      <c r="E46" s="155"/>
      <c r="F46" s="161" t="s">
        <v>20</v>
      </c>
      <c r="G46" s="161"/>
      <c r="H46" s="161"/>
      <c r="I46" s="161"/>
      <c r="J46" s="248"/>
      <c r="K46" s="248"/>
      <c r="L46" s="43" t="s">
        <v>23</v>
      </c>
    </row>
    <row r="47" spans="1:12" s="38" customFormat="1" ht="13.5" customHeight="1"/>
    <row r="48" spans="1:12" s="38" customFormat="1" ht="13.5" customHeight="1">
      <c r="A48" s="130" t="s">
        <v>24</v>
      </c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</row>
    <row r="49" spans="1:12" s="38" customFormat="1" ht="13.5" customHeight="1">
      <c r="A49" s="130" t="s">
        <v>34</v>
      </c>
      <c r="B49" s="130"/>
      <c r="C49" s="130"/>
      <c r="D49" s="130"/>
      <c r="E49" s="130"/>
    </row>
    <row r="50" spans="1:12" s="38" customFormat="1" ht="13.5" customHeight="1"/>
    <row r="51" spans="1:12" s="38" customFormat="1" ht="13.5" customHeight="1">
      <c r="A51" s="158" t="s">
        <v>53</v>
      </c>
      <c r="B51" s="158"/>
      <c r="C51" s="158"/>
      <c r="D51" s="158"/>
      <c r="E51" s="158"/>
      <c r="F51" s="158"/>
      <c r="G51" s="158"/>
      <c r="H51" s="158"/>
      <c r="I51" s="158"/>
      <c r="J51" s="158"/>
      <c r="K51" s="158"/>
    </row>
    <row r="52" spans="1:12" s="38" customFormat="1" ht="13.5" customHeight="1">
      <c r="A52" s="159" t="s">
        <v>54</v>
      </c>
      <c r="B52" s="159"/>
      <c r="C52" s="159"/>
    </row>
    <row r="53" spans="1:12" s="38" customFormat="1" ht="13.5" customHeight="1"/>
    <row r="54" spans="1:12" s="38" customFormat="1">
      <c r="A54" s="74" t="s">
        <v>25</v>
      </c>
      <c r="B54" s="153"/>
      <c r="C54" s="153"/>
      <c r="D54" s="132" t="s">
        <v>26</v>
      </c>
      <c r="E54" s="133"/>
      <c r="F54" s="155"/>
      <c r="G54" s="155"/>
      <c r="H54" s="155"/>
      <c r="I54" s="155"/>
      <c r="J54" s="155"/>
      <c r="K54" s="155"/>
      <c r="L54" s="137"/>
    </row>
    <row r="55" spans="1:12" s="38" customFormat="1">
      <c r="A55" s="39"/>
      <c r="B55" s="39"/>
      <c r="C55" s="39"/>
      <c r="D55" s="39"/>
      <c r="E55" s="39"/>
      <c r="F55" s="152" t="s">
        <v>27</v>
      </c>
      <c r="G55" s="152"/>
      <c r="H55" s="152"/>
      <c r="I55" s="152"/>
      <c r="J55" s="152"/>
      <c r="K55" s="152"/>
      <c r="L55" s="136"/>
    </row>
    <row r="56" spans="1:12" s="38" customFormat="1"/>
    <row r="57" spans="1:12" s="38" customFormat="1">
      <c r="A57" s="38" t="s">
        <v>48</v>
      </c>
    </row>
    <row r="58" spans="1:12" s="38" customFormat="1">
      <c r="A58" s="38" t="s">
        <v>28</v>
      </c>
    </row>
    <row r="59" spans="1:12" s="38" customFormat="1"/>
    <row r="60" spans="1:12" s="38" customFormat="1">
      <c r="A60" s="39" t="s">
        <v>6</v>
      </c>
      <c r="B60" s="39"/>
      <c r="C60" s="157"/>
      <c r="D60" s="157"/>
      <c r="E60" s="40"/>
      <c r="F60" s="156"/>
      <c r="G60" s="156"/>
      <c r="H60" s="156"/>
      <c r="I60" s="156"/>
      <c r="J60" s="156"/>
      <c r="K60" s="156"/>
      <c r="L60" s="42"/>
    </row>
    <row r="61" spans="1:12" s="38" customFormat="1">
      <c r="A61" s="39"/>
      <c r="B61" s="39"/>
      <c r="C61" s="39"/>
      <c r="D61" s="39"/>
      <c r="E61" s="40"/>
      <c r="F61" s="154" t="s">
        <v>29</v>
      </c>
      <c r="G61" s="154"/>
      <c r="H61" s="154"/>
      <c r="I61" s="154"/>
      <c r="J61" s="154"/>
      <c r="K61" s="154"/>
      <c r="L61" s="136"/>
    </row>
    <row r="62" spans="1:12" s="38" customFormat="1"/>
    <row r="63" spans="1:12" s="38" customFormat="1">
      <c r="A63" s="39" t="s">
        <v>6</v>
      </c>
      <c r="B63" s="39"/>
      <c r="C63" s="157"/>
      <c r="D63" s="157"/>
      <c r="E63" s="40"/>
      <c r="F63" s="156"/>
      <c r="G63" s="156"/>
      <c r="H63" s="156"/>
      <c r="I63" s="156"/>
      <c r="J63" s="156"/>
      <c r="K63" s="156"/>
      <c r="L63" s="137"/>
    </row>
    <row r="64" spans="1:12" s="38" customFormat="1">
      <c r="A64" s="39"/>
      <c r="B64" s="39"/>
      <c r="C64" s="39"/>
      <c r="D64" s="39"/>
      <c r="E64" s="40"/>
      <c r="F64" s="154" t="s">
        <v>31</v>
      </c>
      <c r="G64" s="154"/>
      <c r="H64" s="154"/>
      <c r="I64" s="154"/>
      <c r="J64" s="154"/>
      <c r="K64" s="154"/>
      <c r="L64" s="136"/>
    </row>
    <row r="65" spans="1:12" s="38" customFormat="1">
      <c r="A65" s="39"/>
      <c r="B65" s="39"/>
      <c r="C65" s="39"/>
      <c r="D65" s="39"/>
      <c r="E65" s="40"/>
      <c r="F65" s="39"/>
      <c r="G65" s="39"/>
      <c r="H65" s="138"/>
      <c r="I65" s="138"/>
      <c r="J65" s="138"/>
      <c r="K65" s="138"/>
      <c r="L65" s="138"/>
    </row>
    <row r="66" spans="1:12" s="38" customFormat="1">
      <c r="A66" s="39" t="s">
        <v>6</v>
      </c>
      <c r="B66" s="39"/>
      <c r="C66" s="157"/>
      <c r="D66" s="157"/>
      <c r="E66" s="40"/>
      <c r="F66" s="155"/>
      <c r="G66" s="155"/>
      <c r="H66" s="155"/>
      <c r="I66" s="155"/>
      <c r="J66" s="155"/>
      <c r="K66" s="155"/>
      <c r="L66" s="42"/>
    </row>
    <row r="67" spans="1:12" s="38" customFormat="1">
      <c r="A67" s="39"/>
      <c r="B67" s="39"/>
      <c r="C67" s="39"/>
      <c r="D67" s="39"/>
      <c r="E67" s="39"/>
      <c r="F67" s="154" t="s">
        <v>30</v>
      </c>
      <c r="G67" s="154"/>
      <c r="H67" s="154"/>
      <c r="I67" s="154"/>
      <c r="J67" s="154"/>
      <c r="K67" s="154"/>
      <c r="L67" s="136"/>
    </row>
    <row r="68" spans="1:12" s="38" customFormat="1"/>
    <row r="69" spans="1:12" s="38" customFormat="1" ht="17.25">
      <c r="A69" s="41" t="s">
        <v>35</v>
      </c>
      <c r="B69" s="41"/>
      <c r="C69" s="41"/>
      <c r="D69" s="41"/>
    </row>
  </sheetData>
  <sheetProtection algorithmName="SHA-512" hashValue="5to5z2ZCCBjOjf/J2/oyJdKdhESrlmygMYIzB3ZdL5pZilCOnFNHvqUxV6dEWs6KPGUq0o9AS/rZVORXz13L4g==" saltValue="Yg9YNWhXU1sUGuWYI1/ABQ==" spinCount="100000" sheet="1" objects="1" scenarios="1" formatCells="0" selectLockedCells="1"/>
  <mergeCells count="79">
    <mergeCell ref="H36:L36"/>
    <mergeCell ref="H37:L37"/>
    <mergeCell ref="H35:L35"/>
    <mergeCell ref="A43:B43"/>
    <mergeCell ref="C43:D43"/>
    <mergeCell ref="F43:G43"/>
    <mergeCell ref="H43:I43"/>
    <mergeCell ref="J43:L43"/>
    <mergeCell ref="A42:D42"/>
    <mergeCell ref="H38:L38"/>
    <mergeCell ref="H39:L39"/>
    <mergeCell ref="H40:L40"/>
    <mergeCell ref="A41:D41"/>
    <mergeCell ref="H41:I41"/>
    <mergeCell ref="H42:I42"/>
    <mergeCell ref="J41:L41"/>
    <mergeCell ref="H30:L30"/>
    <mergeCell ref="H31:L31"/>
    <mergeCell ref="H32:L32"/>
    <mergeCell ref="H33:L33"/>
    <mergeCell ref="H34:L34"/>
    <mergeCell ref="H25:L25"/>
    <mergeCell ref="H26:L26"/>
    <mergeCell ref="H27:L27"/>
    <mergeCell ref="H28:L28"/>
    <mergeCell ref="H29:L29"/>
    <mergeCell ref="E1:F1"/>
    <mergeCell ref="G1:H1"/>
    <mergeCell ref="A3:G3"/>
    <mergeCell ref="H3:J3"/>
    <mergeCell ref="A8:B9"/>
    <mergeCell ref="C8:D8"/>
    <mergeCell ref="E8:E9"/>
    <mergeCell ref="F8:F9"/>
    <mergeCell ref="G8:G9"/>
    <mergeCell ref="H8:L8"/>
    <mergeCell ref="H9:L9"/>
    <mergeCell ref="A6:C6"/>
    <mergeCell ref="D6:E6"/>
    <mergeCell ref="F6:G6"/>
    <mergeCell ref="H6:J6"/>
    <mergeCell ref="A4:G4"/>
    <mergeCell ref="H4:J4"/>
    <mergeCell ref="H10:L10"/>
    <mergeCell ref="H11:L11"/>
    <mergeCell ref="H12:L12"/>
    <mergeCell ref="H13:L13"/>
    <mergeCell ref="H24:L24"/>
    <mergeCell ref="H14:L14"/>
    <mergeCell ref="H15:L15"/>
    <mergeCell ref="H16:L16"/>
    <mergeCell ref="H17:L17"/>
    <mergeCell ref="H18:L18"/>
    <mergeCell ref="H19:L19"/>
    <mergeCell ref="H20:L20"/>
    <mergeCell ref="H21:L21"/>
    <mergeCell ref="H22:L22"/>
    <mergeCell ref="H23:L23"/>
    <mergeCell ref="A51:K51"/>
    <mergeCell ref="A52:C52"/>
    <mergeCell ref="C60:D60"/>
    <mergeCell ref="J42:L42"/>
    <mergeCell ref="A45:C45"/>
    <mergeCell ref="D45:H45"/>
    <mergeCell ref="I45:K45"/>
    <mergeCell ref="C46:E46"/>
    <mergeCell ref="F46:I46"/>
    <mergeCell ref="J46:K46"/>
    <mergeCell ref="F60:K60"/>
    <mergeCell ref="F54:K54"/>
    <mergeCell ref="F67:K67"/>
    <mergeCell ref="B54:C54"/>
    <mergeCell ref="F55:K55"/>
    <mergeCell ref="C63:D63"/>
    <mergeCell ref="C66:D66"/>
    <mergeCell ref="F66:K66"/>
    <mergeCell ref="F63:K63"/>
    <mergeCell ref="F61:K61"/>
    <mergeCell ref="F64:K64"/>
  </mergeCells>
  <pageMargins left="0.19685039370078741" right="0.19685039370078741" top="0.19685039370078741" bottom="0.19685039370078741" header="0.31496062992125984" footer="0.31496062992125984"/>
  <pageSetup paperSize="9" scale="87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theme="1"/>
  </sheetPr>
  <dimension ref="A1:E33"/>
  <sheetViews>
    <sheetView workbookViewId="0">
      <selection activeCell="D33" sqref="D33"/>
    </sheetView>
  </sheetViews>
  <sheetFormatPr defaultColWidth="9.140625" defaultRowHeight="15"/>
  <cols>
    <col min="1" max="1" width="7.140625" style="21" customWidth="1"/>
    <col min="2" max="2" width="7.28515625" style="21" customWidth="1"/>
    <col min="3" max="3" width="11.5703125" style="21" bestFit="1" customWidth="1"/>
    <col min="4" max="4" width="9.85546875" style="21" bestFit="1" customWidth="1"/>
    <col min="5" max="5" width="10.140625" style="21" bestFit="1" customWidth="1"/>
    <col min="6" max="16384" width="9.140625" style="21"/>
  </cols>
  <sheetData>
    <row r="1" spans="1:5">
      <c r="A1" s="186" t="s">
        <v>7</v>
      </c>
      <c r="B1" s="186"/>
      <c r="C1" s="187" t="s">
        <v>8</v>
      </c>
      <c r="D1" s="186" t="s">
        <v>0</v>
      </c>
      <c r="E1" s="20"/>
    </row>
    <row r="2" spans="1:5">
      <c r="A2" s="58" t="s">
        <v>2</v>
      </c>
      <c r="B2" s="58" t="s">
        <v>3</v>
      </c>
      <c r="C2" s="187"/>
      <c r="D2" s="186"/>
      <c r="E2" s="20"/>
    </row>
    <row r="3" spans="1:5">
      <c r="A3" s="23">
        <f>HOUR('Říjen 2020'!C10)+MINUTE('Říjen 2020'!C10)/60</f>
        <v>0</v>
      </c>
      <c r="B3" s="23">
        <f>HOUR('Říjen 2020'!D10)+MINUTE('Říjen 2020'!D10)/60</f>
        <v>0</v>
      </c>
      <c r="C3" s="23">
        <f t="shared" ref="C3:C33" si="0">(B3)-(A3)</f>
        <v>0</v>
      </c>
      <c r="D3" s="24">
        <f>C3*'Říjen 2020'!F10</f>
        <v>0</v>
      </c>
      <c r="E3" s="20"/>
    </row>
    <row r="4" spans="1:5">
      <c r="A4" s="23">
        <f>HOUR('Říjen 2020'!C11)+MINUTE('Říjen 2020'!C11)/60</f>
        <v>0</v>
      </c>
      <c r="B4" s="23">
        <f>HOUR('Říjen 2020'!D11)+MINUTE('Říjen 2020'!D11)/60</f>
        <v>0</v>
      </c>
      <c r="C4" s="23">
        <f t="shared" si="0"/>
        <v>0</v>
      </c>
      <c r="D4" s="24">
        <f>C4*'Říjen 2020'!F11</f>
        <v>0</v>
      </c>
      <c r="E4" s="20"/>
    </row>
    <row r="5" spans="1:5">
      <c r="A5" s="23">
        <f>HOUR('Říjen 2020'!C12)+MINUTE('Říjen 2020'!C12)/60</f>
        <v>0</v>
      </c>
      <c r="B5" s="23">
        <f>HOUR('Říjen 2020'!D12)+MINUTE('Říjen 2020'!D12)/60</f>
        <v>0</v>
      </c>
      <c r="C5" s="23">
        <f t="shared" si="0"/>
        <v>0</v>
      </c>
      <c r="D5" s="24">
        <f>C5*'Říjen 2020'!F12</f>
        <v>0</v>
      </c>
      <c r="E5" s="20"/>
    </row>
    <row r="6" spans="1:5">
      <c r="A6" s="23">
        <f>HOUR('Říjen 2020'!C13)+MINUTE('Říjen 2020'!C13)/60</f>
        <v>0</v>
      </c>
      <c r="B6" s="23">
        <f>HOUR('Říjen 2020'!D13)+MINUTE('Říjen 2020'!D13)/60</f>
        <v>0</v>
      </c>
      <c r="C6" s="23">
        <f t="shared" si="0"/>
        <v>0</v>
      </c>
      <c r="D6" s="24">
        <f>C6*'Říjen 2020'!F13</f>
        <v>0</v>
      </c>
      <c r="E6" s="20"/>
    </row>
    <row r="7" spans="1:5">
      <c r="A7" s="23">
        <f>HOUR('Říjen 2020'!C14)+MINUTE('Říjen 2020'!C14)/60</f>
        <v>0</v>
      </c>
      <c r="B7" s="23">
        <f>HOUR('Říjen 2020'!D14)+MINUTE('Říjen 2020'!D14)/60</f>
        <v>0</v>
      </c>
      <c r="C7" s="23">
        <f t="shared" si="0"/>
        <v>0</v>
      </c>
      <c r="D7" s="24">
        <f>C7*'Říjen 2020'!F14</f>
        <v>0</v>
      </c>
      <c r="E7" s="20"/>
    </row>
    <row r="8" spans="1:5">
      <c r="A8" s="23">
        <f>HOUR('Říjen 2020'!C15)+MINUTE('Říjen 2020'!C15)/60</f>
        <v>0</v>
      </c>
      <c r="B8" s="23">
        <f>HOUR('Říjen 2020'!D15)+MINUTE('Říjen 2020'!D15)/60</f>
        <v>0</v>
      </c>
      <c r="C8" s="23">
        <f t="shared" si="0"/>
        <v>0</v>
      </c>
      <c r="D8" s="24">
        <f>C8*'Říjen 2020'!F15</f>
        <v>0</v>
      </c>
      <c r="E8" s="20"/>
    </row>
    <row r="9" spans="1:5">
      <c r="A9" s="23">
        <f>HOUR('Říjen 2020'!C16)+MINUTE('Říjen 2020'!C16)/60</f>
        <v>0</v>
      </c>
      <c r="B9" s="23">
        <f>HOUR('Říjen 2020'!D16)+MINUTE('Říjen 2020'!D16)/60</f>
        <v>0</v>
      </c>
      <c r="C9" s="23">
        <f t="shared" si="0"/>
        <v>0</v>
      </c>
      <c r="D9" s="24">
        <f>C9*'Říjen 2020'!F16</f>
        <v>0</v>
      </c>
      <c r="E9" s="20"/>
    </row>
    <row r="10" spans="1:5">
      <c r="A10" s="23">
        <f>HOUR('Říjen 2020'!C17)+MINUTE('Říjen 2020'!C17)/60</f>
        <v>0</v>
      </c>
      <c r="B10" s="23">
        <f>HOUR('Říjen 2020'!D17)+MINUTE('Říjen 2020'!D17)/60</f>
        <v>0</v>
      </c>
      <c r="C10" s="23">
        <f t="shared" si="0"/>
        <v>0</v>
      </c>
      <c r="D10" s="24">
        <f>C10*'Říjen 2020'!F17</f>
        <v>0</v>
      </c>
      <c r="E10" s="20"/>
    </row>
    <row r="11" spans="1:5">
      <c r="A11" s="23">
        <f>HOUR('Říjen 2020'!C18)+MINUTE('Říjen 2020'!C18)/60</f>
        <v>0</v>
      </c>
      <c r="B11" s="23">
        <f>HOUR('Říjen 2020'!D18)+MINUTE('Říjen 2020'!D18)/60</f>
        <v>0</v>
      </c>
      <c r="C11" s="23">
        <f t="shared" si="0"/>
        <v>0</v>
      </c>
      <c r="D11" s="24">
        <f>C11*'Říjen 2020'!F18</f>
        <v>0</v>
      </c>
      <c r="E11" s="20"/>
    </row>
    <row r="12" spans="1:5">
      <c r="A12" s="23">
        <f>HOUR('Říjen 2020'!C19)+MINUTE('Říjen 2020'!C19)/60</f>
        <v>0</v>
      </c>
      <c r="B12" s="23">
        <f>HOUR('Říjen 2020'!D19)+MINUTE('Říjen 2020'!D19)/60</f>
        <v>0</v>
      </c>
      <c r="C12" s="23">
        <f t="shared" si="0"/>
        <v>0</v>
      </c>
      <c r="D12" s="24">
        <f>C12*'Říjen 2020'!F19</f>
        <v>0</v>
      </c>
      <c r="E12" s="20"/>
    </row>
    <row r="13" spans="1:5">
      <c r="A13" s="23">
        <f>HOUR('Říjen 2020'!C20)+MINUTE('Říjen 2020'!C20)/60</f>
        <v>0</v>
      </c>
      <c r="B13" s="23">
        <f>HOUR('Říjen 2020'!D20)+MINUTE('Říjen 2020'!D20)/60</f>
        <v>0</v>
      </c>
      <c r="C13" s="23">
        <f t="shared" si="0"/>
        <v>0</v>
      </c>
      <c r="D13" s="24">
        <f>C13*'Říjen 2020'!F20</f>
        <v>0</v>
      </c>
      <c r="E13" s="20"/>
    </row>
    <row r="14" spans="1:5">
      <c r="A14" s="23">
        <f>HOUR('Říjen 2020'!C21)+MINUTE('Říjen 2020'!C21)/60</f>
        <v>0</v>
      </c>
      <c r="B14" s="23">
        <f>HOUR('Říjen 2020'!D21)+MINUTE('Říjen 2020'!D21)/60</f>
        <v>0</v>
      </c>
      <c r="C14" s="23">
        <f t="shared" si="0"/>
        <v>0</v>
      </c>
      <c r="D14" s="24">
        <f>C14*'Říjen 2020'!F21</f>
        <v>0</v>
      </c>
      <c r="E14" s="20"/>
    </row>
    <row r="15" spans="1:5">
      <c r="A15" s="23">
        <f>HOUR('Říjen 2020'!C22)+MINUTE('Říjen 2020'!C22)/60</f>
        <v>0</v>
      </c>
      <c r="B15" s="23">
        <f>HOUR('Říjen 2020'!D22)+MINUTE('Říjen 2020'!D22)/60</f>
        <v>0</v>
      </c>
      <c r="C15" s="23">
        <f t="shared" si="0"/>
        <v>0</v>
      </c>
      <c r="D15" s="24">
        <f>C15*'Říjen 2020'!F22</f>
        <v>0</v>
      </c>
      <c r="E15" s="20"/>
    </row>
    <row r="16" spans="1:5">
      <c r="A16" s="23">
        <f>HOUR('Říjen 2020'!C23)+MINUTE('Říjen 2020'!C23)/60</f>
        <v>0</v>
      </c>
      <c r="B16" s="23">
        <f>HOUR('Říjen 2020'!D23)+MINUTE('Říjen 2020'!D23)/60</f>
        <v>0</v>
      </c>
      <c r="C16" s="23">
        <f t="shared" si="0"/>
        <v>0</v>
      </c>
      <c r="D16" s="24">
        <f>C16*'Říjen 2020'!F23</f>
        <v>0</v>
      </c>
      <c r="E16" s="20"/>
    </row>
    <row r="17" spans="1:5">
      <c r="A17" s="23">
        <f>HOUR('Říjen 2020'!C24)+MINUTE('Říjen 2020'!C24)/60</f>
        <v>0</v>
      </c>
      <c r="B17" s="23">
        <f>HOUR('Říjen 2020'!D24)+MINUTE('Říjen 2020'!D24)/60</f>
        <v>0</v>
      </c>
      <c r="C17" s="23">
        <f t="shared" si="0"/>
        <v>0</v>
      </c>
      <c r="D17" s="24">
        <f>C17*'Říjen 2020'!F24</f>
        <v>0</v>
      </c>
      <c r="E17" s="20"/>
    </row>
    <row r="18" spans="1:5">
      <c r="A18" s="23">
        <f>HOUR('Říjen 2020'!C25)+MINUTE('Říjen 2020'!C25)/60</f>
        <v>0</v>
      </c>
      <c r="B18" s="23">
        <f>HOUR('Říjen 2020'!D25)+MINUTE('Říjen 2020'!D25)/60</f>
        <v>0</v>
      </c>
      <c r="C18" s="23">
        <f t="shared" si="0"/>
        <v>0</v>
      </c>
      <c r="D18" s="24">
        <f>C18*'Říjen 2020'!F25</f>
        <v>0</v>
      </c>
      <c r="E18" s="20"/>
    </row>
    <row r="19" spans="1:5">
      <c r="A19" s="23">
        <f>HOUR('Říjen 2020'!C26)+MINUTE('Říjen 2020'!C26)/60</f>
        <v>0</v>
      </c>
      <c r="B19" s="23">
        <f>HOUR('Říjen 2020'!D26)+MINUTE('Říjen 2020'!D26)/60</f>
        <v>0</v>
      </c>
      <c r="C19" s="23">
        <f t="shared" si="0"/>
        <v>0</v>
      </c>
      <c r="D19" s="24">
        <f>C19*'Říjen 2020'!F26</f>
        <v>0</v>
      </c>
      <c r="E19" s="20"/>
    </row>
    <row r="20" spans="1:5">
      <c r="A20" s="23">
        <f>HOUR('Říjen 2020'!C27)+MINUTE('Říjen 2020'!C27)/60</f>
        <v>0</v>
      </c>
      <c r="B20" s="23">
        <f>HOUR('Říjen 2020'!D27)+MINUTE('Říjen 2020'!D27)/60</f>
        <v>0</v>
      </c>
      <c r="C20" s="23">
        <f t="shared" si="0"/>
        <v>0</v>
      </c>
      <c r="D20" s="24">
        <f>C20*'Říjen 2020'!F27</f>
        <v>0</v>
      </c>
      <c r="E20" s="20"/>
    </row>
    <row r="21" spans="1:5">
      <c r="A21" s="23">
        <f>HOUR('Říjen 2020'!C28)+MINUTE('Říjen 2020'!C28)/60</f>
        <v>0</v>
      </c>
      <c r="B21" s="23">
        <f>HOUR('Říjen 2020'!D28)+MINUTE('Říjen 2020'!D28)/60</f>
        <v>0</v>
      </c>
      <c r="C21" s="23">
        <f t="shared" si="0"/>
        <v>0</v>
      </c>
      <c r="D21" s="24">
        <f>C21*'Říjen 2020'!F28</f>
        <v>0</v>
      </c>
      <c r="E21" s="20"/>
    </row>
    <row r="22" spans="1:5">
      <c r="A22" s="23">
        <f>HOUR('Říjen 2020'!C29)+MINUTE('Říjen 2020'!C29)/60</f>
        <v>0</v>
      </c>
      <c r="B22" s="23">
        <f>HOUR('Říjen 2020'!D29)+MINUTE('Říjen 2020'!D29)/60</f>
        <v>0</v>
      </c>
      <c r="C22" s="23">
        <f t="shared" si="0"/>
        <v>0</v>
      </c>
      <c r="D22" s="24">
        <f>C22*'Říjen 2020'!F29</f>
        <v>0</v>
      </c>
      <c r="E22" s="20"/>
    </row>
    <row r="23" spans="1:5">
      <c r="A23" s="23">
        <f>HOUR('Říjen 2020'!C30)+MINUTE('Říjen 2020'!C30)/60</f>
        <v>0</v>
      </c>
      <c r="B23" s="23">
        <f>HOUR('Říjen 2020'!D30)+MINUTE('Říjen 2020'!D30)/60</f>
        <v>0</v>
      </c>
      <c r="C23" s="23">
        <f t="shared" si="0"/>
        <v>0</v>
      </c>
      <c r="D23" s="24">
        <f>C23*'Říjen 2020'!F30</f>
        <v>0</v>
      </c>
      <c r="E23" s="20"/>
    </row>
    <row r="24" spans="1:5">
      <c r="A24" s="23">
        <f>HOUR('Říjen 2020'!C31)+MINUTE('Říjen 2020'!C31)/60</f>
        <v>0</v>
      </c>
      <c r="B24" s="23">
        <f>HOUR('Říjen 2020'!D31)+MINUTE('Říjen 2020'!D31)/60</f>
        <v>0</v>
      </c>
      <c r="C24" s="23">
        <f t="shared" si="0"/>
        <v>0</v>
      </c>
      <c r="D24" s="24">
        <f>C24*'Říjen 2020'!F31</f>
        <v>0</v>
      </c>
      <c r="E24" s="20"/>
    </row>
    <row r="25" spans="1:5">
      <c r="A25" s="23">
        <f>HOUR('Říjen 2020'!C32)+MINUTE('Říjen 2020'!C32)/60</f>
        <v>0</v>
      </c>
      <c r="B25" s="23">
        <f>HOUR('Říjen 2020'!D32)+MINUTE('Říjen 2020'!D32)/60</f>
        <v>0</v>
      </c>
      <c r="C25" s="23">
        <f t="shared" si="0"/>
        <v>0</v>
      </c>
      <c r="D25" s="24">
        <f>C25*'Říjen 2020'!F32</f>
        <v>0</v>
      </c>
      <c r="E25" s="20"/>
    </row>
    <row r="26" spans="1:5">
      <c r="A26" s="23">
        <f>HOUR('Říjen 2020'!C33)+MINUTE('Říjen 2020'!C33)/60</f>
        <v>0</v>
      </c>
      <c r="B26" s="23">
        <f>HOUR('Říjen 2020'!D33)+MINUTE('Říjen 2020'!D33)/60</f>
        <v>0</v>
      </c>
      <c r="C26" s="23">
        <f t="shared" si="0"/>
        <v>0</v>
      </c>
      <c r="D26" s="24">
        <f>C26*'Říjen 2020'!F33</f>
        <v>0</v>
      </c>
      <c r="E26" s="20"/>
    </row>
    <row r="27" spans="1:5">
      <c r="A27" s="23">
        <f>HOUR('Říjen 2020'!C34)+MINUTE('Říjen 2020'!C34)/60</f>
        <v>0</v>
      </c>
      <c r="B27" s="23">
        <f>HOUR('Říjen 2020'!D34)+MINUTE('Říjen 2020'!D34)/60</f>
        <v>0</v>
      </c>
      <c r="C27" s="23">
        <f t="shared" si="0"/>
        <v>0</v>
      </c>
      <c r="D27" s="24">
        <f>C27*'Říjen 2020'!F34</f>
        <v>0</v>
      </c>
      <c r="E27" s="20"/>
    </row>
    <row r="28" spans="1:5">
      <c r="A28" s="23">
        <f>HOUR('Říjen 2020'!C35)+MINUTE('Říjen 2020'!C35)/60</f>
        <v>0</v>
      </c>
      <c r="B28" s="23">
        <f>HOUR('Říjen 2020'!D35)+MINUTE('Říjen 2020'!D35)/60</f>
        <v>0</v>
      </c>
      <c r="C28" s="23">
        <f t="shared" si="0"/>
        <v>0</v>
      </c>
      <c r="D28" s="24">
        <f>C28*'Říjen 2020'!F35</f>
        <v>0</v>
      </c>
      <c r="E28" s="20"/>
    </row>
    <row r="29" spans="1:5">
      <c r="A29" s="23">
        <f>HOUR('Říjen 2020'!C36)+MINUTE('Říjen 2020'!C36)/60</f>
        <v>0</v>
      </c>
      <c r="B29" s="23">
        <f>HOUR('Říjen 2020'!D36)+MINUTE('Říjen 2020'!D36)/60</f>
        <v>0</v>
      </c>
      <c r="C29" s="23">
        <f t="shared" si="0"/>
        <v>0</v>
      </c>
      <c r="D29" s="24">
        <f>C29*'Říjen 2020'!F36</f>
        <v>0</v>
      </c>
      <c r="E29" s="20"/>
    </row>
    <row r="30" spans="1:5">
      <c r="A30" s="23">
        <f>HOUR('Říjen 2020'!C37)+MINUTE('Říjen 2020'!C37)/60</f>
        <v>0</v>
      </c>
      <c r="B30" s="23">
        <f>HOUR('Říjen 2020'!D37)+MINUTE('Říjen 2020'!D37)/60</f>
        <v>0</v>
      </c>
      <c r="C30" s="23">
        <f t="shared" si="0"/>
        <v>0</v>
      </c>
      <c r="D30" s="24">
        <f>C30*'Říjen 2020'!F37</f>
        <v>0</v>
      </c>
      <c r="E30" s="20"/>
    </row>
    <row r="31" spans="1:5">
      <c r="A31" s="23">
        <f>HOUR('Říjen 2020'!C38)+MINUTE('Říjen 2020'!C38)/60</f>
        <v>0</v>
      </c>
      <c r="B31" s="23">
        <f>HOUR('Říjen 2020'!D38)+MINUTE('Říjen 2020'!D38)/60</f>
        <v>0</v>
      </c>
      <c r="C31" s="23">
        <f t="shared" si="0"/>
        <v>0</v>
      </c>
      <c r="D31" s="24">
        <f>C31*'Říjen 2020'!F38</f>
        <v>0</v>
      </c>
      <c r="E31" s="20"/>
    </row>
    <row r="32" spans="1:5">
      <c r="A32" s="23">
        <f>HOUR('Říjen 2020'!C39)+MINUTE('Říjen 2020'!C39)/60</f>
        <v>0</v>
      </c>
      <c r="B32" s="23">
        <f>HOUR('Říjen 2020'!D39)+MINUTE('Říjen 2020'!D39)/60</f>
        <v>0</v>
      </c>
      <c r="C32" s="23">
        <f t="shared" si="0"/>
        <v>0</v>
      </c>
      <c r="D32" s="24">
        <f>C32*'Říjen 2020'!F39</f>
        <v>0</v>
      </c>
      <c r="E32" s="20"/>
    </row>
    <row r="33" spans="1:4">
      <c r="A33" s="23">
        <f>HOUR('Říjen 2020'!C40)+MINUTE('Říjen 2020'!C40)/60</f>
        <v>0</v>
      </c>
      <c r="B33" s="23">
        <f>HOUR('Říjen 2020'!D40)+MINUTE('Říjen 2020'!D40)/60</f>
        <v>0</v>
      </c>
      <c r="C33" s="23">
        <f t="shared" si="0"/>
        <v>0</v>
      </c>
      <c r="D33" s="24">
        <f>C33*'Říjen 2020'!F40</f>
        <v>0</v>
      </c>
    </row>
  </sheetData>
  <mergeCells count="3">
    <mergeCell ref="A1:B1"/>
    <mergeCell ref="C1:C2"/>
    <mergeCell ref="D1:D2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List13">
    <pageSetUpPr fitToPage="1"/>
  </sheetPr>
  <dimension ref="A1:L68"/>
  <sheetViews>
    <sheetView zoomScaleNormal="100" workbookViewId="0">
      <selection activeCell="J42" sqref="J42:L42"/>
    </sheetView>
  </sheetViews>
  <sheetFormatPr defaultColWidth="9.140625" defaultRowHeight="15"/>
  <cols>
    <col min="1" max="1" width="4.28515625" style="39" customWidth="1"/>
    <col min="2" max="4" width="6.42578125" style="39" customWidth="1"/>
    <col min="5" max="7" width="13.5703125" style="39" customWidth="1"/>
    <col min="8" max="11" width="8.42578125" style="39" customWidth="1"/>
    <col min="12" max="12" width="0.7109375" style="39" customWidth="1"/>
    <col min="13" max="16384" width="9.140625" style="38"/>
  </cols>
  <sheetData>
    <row r="1" spans="1:12" ht="18.75">
      <c r="E1" s="222" t="s">
        <v>18</v>
      </c>
      <c r="F1" s="222"/>
      <c r="G1" s="223" t="s">
        <v>46</v>
      </c>
      <c r="H1" s="223"/>
      <c r="I1" s="44"/>
    </row>
    <row r="2" spans="1:12" ht="13.5" customHeight="1">
      <c r="L2" s="140"/>
    </row>
    <row r="3" spans="1:12" ht="13.5" customHeight="1">
      <c r="A3" s="220" t="s">
        <v>21</v>
      </c>
      <c r="B3" s="220"/>
      <c r="C3" s="220"/>
      <c r="D3" s="220"/>
      <c r="E3" s="220"/>
      <c r="F3" s="220"/>
      <c r="G3" s="220"/>
      <c r="H3" s="221"/>
      <c r="I3" s="221"/>
      <c r="J3" s="221"/>
      <c r="K3" s="4"/>
      <c r="L3" s="4"/>
    </row>
    <row r="4" spans="1:12" ht="13.5" customHeight="1">
      <c r="A4" s="220" t="s">
        <v>22</v>
      </c>
      <c r="B4" s="220"/>
      <c r="C4" s="220"/>
      <c r="D4" s="220"/>
      <c r="E4" s="220"/>
      <c r="F4" s="220"/>
      <c r="G4" s="220"/>
      <c r="H4" s="221"/>
      <c r="I4" s="221"/>
      <c r="J4" s="221"/>
      <c r="K4" s="4"/>
      <c r="L4" s="4"/>
    </row>
    <row r="5" spans="1:12" ht="13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3.5" customHeight="1">
      <c r="A6" s="182" t="s">
        <v>16</v>
      </c>
      <c r="B6" s="182"/>
      <c r="C6" s="182"/>
      <c r="D6" s="212"/>
      <c r="E6" s="212"/>
      <c r="F6" s="183" t="s">
        <v>17</v>
      </c>
      <c r="G6" s="183"/>
      <c r="H6" s="212"/>
      <c r="I6" s="212"/>
      <c r="J6" s="212"/>
      <c r="K6" s="5"/>
      <c r="L6" s="5"/>
    </row>
    <row r="7" spans="1:12" ht="13.5" customHeight="1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3.5" customHeight="1">
      <c r="A8" s="168" t="s">
        <v>6</v>
      </c>
      <c r="B8" s="169"/>
      <c r="C8" s="172" t="s">
        <v>7</v>
      </c>
      <c r="D8" s="173"/>
      <c r="E8" s="174" t="s">
        <v>8</v>
      </c>
      <c r="F8" s="215" t="s">
        <v>4</v>
      </c>
      <c r="G8" s="166" t="s">
        <v>0</v>
      </c>
      <c r="H8" s="240" t="s">
        <v>1</v>
      </c>
      <c r="I8" s="184"/>
      <c r="J8" s="184"/>
      <c r="K8" s="184"/>
      <c r="L8" s="185"/>
    </row>
    <row r="9" spans="1:12" ht="13.5" customHeight="1" thickBot="1">
      <c r="A9" s="170"/>
      <c r="B9" s="171"/>
      <c r="C9" s="60" t="s">
        <v>2</v>
      </c>
      <c r="D9" s="59" t="s">
        <v>3</v>
      </c>
      <c r="E9" s="214"/>
      <c r="F9" s="216"/>
      <c r="G9" s="217"/>
      <c r="H9" s="291"/>
      <c r="I9" s="218"/>
      <c r="J9" s="218"/>
      <c r="K9" s="218"/>
      <c r="L9" s="219"/>
    </row>
    <row r="10" spans="1:12" ht="13.5" customHeight="1">
      <c r="A10" s="30" t="s">
        <v>15</v>
      </c>
      <c r="B10" s="103">
        <v>1</v>
      </c>
      <c r="C10" s="126"/>
      <c r="D10" s="120"/>
      <c r="E10" s="31">
        <f t="shared" ref="E10:E39" si="0">D10-C10</f>
        <v>0</v>
      </c>
      <c r="F10" s="122"/>
      <c r="G10" s="32">
        <f>Vzorce_11!D3</f>
        <v>0</v>
      </c>
      <c r="H10" s="289"/>
      <c r="I10" s="289"/>
      <c r="J10" s="289"/>
      <c r="K10" s="289"/>
      <c r="L10" s="290"/>
    </row>
    <row r="11" spans="1:12" ht="13.5" customHeight="1">
      <c r="A11" s="51" t="s">
        <v>9</v>
      </c>
      <c r="B11" s="105">
        <v>2</v>
      </c>
      <c r="C11" s="146"/>
      <c r="D11" s="94"/>
      <c r="E11" s="12">
        <f t="shared" si="0"/>
        <v>0</v>
      </c>
      <c r="F11" s="100"/>
      <c r="G11" s="16">
        <f>Vzorce_11!D4</f>
        <v>0</v>
      </c>
      <c r="H11" s="190"/>
      <c r="I11" s="190"/>
      <c r="J11" s="190"/>
      <c r="K11" s="190"/>
      <c r="L11" s="191"/>
    </row>
    <row r="12" spans="1:12" ht="13.5" customHeight="1">
      <c r="A12" s="52" t="s">
        <v>10</v>
      </c>
      <c r="B12" s="105">
        <v>3</v>
      </c>
      <c r="C12" s="146"/>
      <c r="D12" s="94"/>
      <c r="E12" s="12">
        <f t="shared" si="0"/>
        <v>0</v>
      </c>
      <c r="F12" s="100"/>
      <c r="G12" s="16">
        <f>Vzorce_11!D5</f>
        <v>0</v>
      </c>
      <c r="H12" s="190"/>
      <c r="I12" s="190"/>
      <c r="J12" s="190"/>
      <c r="K12" s="190"/>
      <c r="L12" s="191"/>
    </row>
    <row r="13" spans="1:12" ht="13.5" customHeight="1">
      <c r="A13" s="51" t="s">
        <v>11</v>
      </c>
      <c r="B13" s="105">
        <v>4</v>
      </c>
      <c r="C13" s="146"/>
      <c r="D13" s="94"/>
      <c r="E13" s="12">
        <f t="shared" si="0"/>
        <v>0</v>
      </c>
      <c r="F13" s="100"/>
      <c r="G13" s="16">
        <f>Vzorce_11!D6</f>
        <v>0</v>
      </c>
      <c r="H13" s="190"/>
      <c r="I13" s="190"/>
      <c r="J13" s="190"/>
      <c r="K13" s="190"/>
      <c r="L13" s="191"/>
    </row>
    <row r="14" spans="1:12" ht="13.5" customHeight="1">
      <c r="A14" s="51" t="s">
        <v>12</v>
      </c>
      <c r="B14" s="105">
        <v>5</v>
      </c>
      <c r="C14" s="146"/>
      <c r="D14" s="94"/>
      <c r="E14" s="12">
        <f t="shared" si="0"/>
        <v>0</v>
      </c>
      <c r="F14" s="100"/>
      <c r="G14" s="16">
        <f>Vzorce_11!D7</f>
        <v>0</v>
      </c>
      <c r="H14" s="190"/>
      <c r="I14" s="190"/>
      <c r="J14" s="190"/>
      <c r="K14" s="190"/>
      <c r="L14" s="191"/>
    </row>
    <row r="15" spans="1:12" ht="13.5" customHeight="1">
      <c r="A15" s="51" t="s">
        <v>13</v>
      </c>
      <c r="B15" s="105">
        <v>6</v>
      </c>
      <c r="C15" s="146"/>
      <c r="D15" s="94"/>
      <c r="E15" s="12">
        <f t="shared" si="0"/>
        <v>0</v>
      </c>
      <c r="F15" s="100"/>
      <c r="G15" s="16">
        <f>Vzorce_11!D8</f>
        <v>0</v>
      </c>
      <c r="H15" s="190"/>
      <c r="I15" s="190"/>
      <c r="J15" s="190"/>
      <c r="K15" s="190"/>
      <c r="L15" s="191"/>
    </row>
    <row r="16" spans="1:12" ht="13.5" customHeight="1">
      <c r="A16" s="9" t="s">
        <v>14</v>
      </c>
      <c r="B16" s="104">
        <v>7</v>
      </c>
      <c r="C16" s="127"/>
      <c r="D16" s="96"/>
      <c r="E16" s="13">
        <f t="shared" si="0"/>
        <v>0</v>
      </c>
      <c r="F16" s="101"/>
      <c r="G16" s="25">
        <f>Vzorce_11!D9</f>
        <v>0</v>
      </c>
      <c r="H16" s="188"/>
      <c r="I16" s="188"/>
      <c r="J16" s="188"/>
      <c r="K16" s="188"/>
      <c r="L16" s="189"/>
    </row>
    <row r="17" spans="1:12" ht="13.5" customHeight="1">
      <c r="A17" s="9" t="s">
        <v>15</v>
      </c>
      <c r="B17" s="104">
        <v>8</v>
      </c>
      <c r="C17" s="127"/>
      <c r="D17" s="96"/>
      <c r="E17" s="13">
        <f t="shared" si="0"/>
        <v>0</v>
      </c>
      <c r="F17" s="101"/>
      <c r="G17" s="25">
        <f>Vzorce_11!D10</f>
        <v>0</v>
      </c>
      <c r="H17" s="188"/>
      <c r="I17" s="188"/>
      <c r="J17" s="188"/>
      <c r="K17" s="188"/>
      <c r="L17" s="189"/>
    </row>
    <row r="18" spans="1:12" ht="13.5" customHeight="1">
      <c r="A18" s="51" t="s">
        <v>9</v>
      </c>
      <c r="B18" s="105">
        <v>9</v>
      </c>
      <c r="C18" s="146"/>
      <c r="D18" s="94"/>
      <c r="E18" s="12">
        <f t="shared" si="0"/>
        <v>0</v>
      </c>
      <c r="F18" s="100"/>
      <c r="G18" s="16">
        <f>Vzorce_11!D11</f>
        <v>0</v>
      </c>
      <c r="H18" s="190"/>
      <c r="I18" s="190"/>
      <c r="J18" s="190"/>
      <c r="K18" s="190"/>
      <c r="L18" s="191"/>
    </row>
    <row r="19" spans="1:12" ht="13.5" customHeight="1">
      <c r="A19" s="52" t="s">
        <v>10</v>
      </c>
      <c r="B19" s="105">
        <v>10</v>
      </c>
      <c r="C19" s="146"/>
      <c r="D19" s="94"/>
      <c r="E19" s="12">
        <f t="shared" si="0"/>
        <v>0</v>
      </c>
      <c r="F19" s="100"/>
      <c r="G19" s="16">
        <f>Vzorce_11!D12</f>
        <v>0</v>
      </c>
      <c r="H19" s="190"/>
      <c r="I19" s="190"/>
      <c r="J19" s="190"/>
      <c r="K19" s="190"/>
      <c r="L19" s="191"/>
    </row>
    <row r="20" spans="1:12" ht="13.5" customHeight="1">
      <c r="A20" s="51" t="s">
        <v>11</v>
      </c>
      <c r="B20" s="105">
        <v>11</v>
      </c>
      <c r="C20" s="146"/>
      <c r="D20" s="94"/>
      <c r="E20" s="12">
        <f t="shared" si="0"/>
        <v>0</v>
      </c>
      <c r="F20" s="100"/>
      <c r="G20" s="16">
        <f>Vzorce_11!D13</f>
        <v>0</v>
      </c>
      <c r="H20" s="190"/>
      <c r="I20" s="190"/>
      <c r="J20" s="190"/>
      <c r="K20" s="190"/>
      <c r="L20" s="191"/>
    </row>
    <row r="21" spans="1:12" ht="13.5" customHeight="1">
      <c r="A21" s="51" t="s">
        <v>12</v>
      </c>
      <c r="B21" s="105">
        <v>12</v>
      </c>
      <c r="C21" s="146"/>
      <c r="D21" s="94"/>
      <c r="E21" s="12">
        <f t="shared" si="0"/>
        <v>0</v>
      </c>
      <c r="F21" s="100"/>
      <c r="G21" s="16">
        <f>Vzorce_11!D14</f>
        <v>0</v>
      </c>
      <c r="H21" s="190"/>
      <c r="I21" s="190"/>
      <c r="J21" s="190"/>
      <c r="K21" s="190"/>
      <c r="L21" s="191"/>
    </row>
    <row r="22" spans="1:12" ht="13.5" customHeight="1">
      <c r="A22" s="51" t="s">
        <v>13</v>
      </c>
      <c r="B22" s="105">
        <v>13</v>
      </c>
      <c r="C22" s="146"/>
      <c r="D22" s="94"/>
      <c r="E22" s="12">
        <f t="shared" si="0"/>
        <v>0</v>
      </c>
      <c r="F22" s="100"/>
      <c r="G22" s="16">
        <f>Vzorce_11!D15</f>
        <v>0</v>
      </c>
      <c r="H22" s="190"/>
      <c r="I22" s="190"/>
      <c r="J22" s="190"/>
      <c r="K22" s="190"/>
      <c r="L22" s="191"/>
    </row>
    <row r="23" spans="1:12" ht="13.5" customHeight="1">
      <c r="A23" s="9" t="s">
        <v>14</v>
      </c>
      <c r="B23" s="104">
        <v>14</v>
      </c>
      <c r="C23" s="127"/>
      <c r="D23" s="96"/>
      <c r="E23" s="13">
        <f t="shared" si="0"/>
        <v>0</v>
      </c>
      <c r="F23" s="101"/>
      <c r="G23" s="25">
        <f>Vzorce_11!D16</f>
        <v>0</v>
      </c>
      <c r="H23" s="188"/>
      <c r="I23" s="188"/>
      <c r="J23" s="188"/>
      <c r="K23" s="188"/>
      <c r="L23" s="189"/>
    </row>
    <row r="24" spans="1:12" ht="13.5" customHeight="1">
      <c r="A24" s="9" t="s">
        <v>15</v>
      </c>
      <c r="B24" s="104">
        <v>15</v>
      </c>
      <c r="C24" s="127"/>
      <c r="D24" s="96"/>
      <c r="E24" s="13">
        <f t="shared" si="0"/>
        <v>0</v>
      </c>
      <c r="F24" s="101"/>
      <c r="G24" s="25">
        <f>Vzorce_11!D17</f>
        <v>0</v>
      </c>
      <c r="H24" s="188"/>
      <c r="I24" s="188"/>
      <c r="J24" s="188"/>
      <c r="K24" s="188"/>
      <c r="L24" s="189"/>
    </row>
    <row r="25" spans="1:12" ht="13.5" customHeight="1">
      <c r="A25" s="51" t="s">
        <v>9</v>
      </c>
      <c r="B25" s="105">
        <v>16</v>
      </c>
      <c r="C25" s="146"/>
      <c r="D25" s="94"/>
      <c r="E25" s="12">
        <f t="shared" si="0"/>
        <v>0</v>
      </c>
      <c r="F25" s="100"/>
      <c r="G25" s="16">
        <f>Vzorce_11!D18</f>
        <v>0</v>
      </c>
      <c r="H25" s="190"/>
      <c r="I25" s="190"/>
      <c r="J25" s="190"/>
      <c r="K25" s="190"/>
      <c r="L25" s="191"/>
    </row>
    <row r="26" spans="1:12" ht="13.5" customHeight="1">
      <c r="A26" s="87" t="s">
        <v>10</v>
      </c>
      <c r="B26" s="112">
        <v>17</v>
      </c>
      <c r="C26" s="128"/>
      <c r="D26" s="114"/>
      <c r="E26" s="35">
        <f t="shared" si="0"/>
        <v>0</v>
      </c>
      <c r="F26" s="116"/>
      <c r="G26" s="36">
        <f>Vzorce_11!D19</f>
        <v>0</v>
      </c>
      <c r="H26" s="285"/>
      <c r="I26" s="285"/>
      <c r="J26" s="285"/>
      <c r="K26" s="285"/>
      <c r="L26" s="286"/>
    </row>
    <row r="27" spans="1:12" ht="13.5" customHeight="1">
      <c r="A27" s="51" t="s">
        <v>11</v>
      </c>
      <c r="B27" s="105">
        <v>18</v>
      </c>
      <c r="C27" s="146"/>
      <c r="D27" s="94"/>
      <c r="E27" s="12">
        <f t="shared" si="0"/>
        <v>0</v>
      </c>
      <c r="F27" s="100"/>
      <c r="G27" s="16">
        <f>Vzorce_11!D20</f>
        <v>0</v>
      </c>
      <c r="H27" s="190"/>
      <c r="I27" s="190"/>
      <c r="J27" s="190"/>
      <c r="K27" s="190"/>
      <c r="L27" s="191"/>
    </row>
    <row r="28" spans="1:12" ht="13.5" customHeight="1">
      <c r="A28" s="51" t="s">
        <v>12</v>
      </c>
      <c r="B28" s="105">
        <v>19</v>
      </c>
      <c r="C28" s="146"/>
      <c r="D28" s="94"/>
      <c r="E28" s="12">
        <f t="shared" si="0"/>
        <v>0</v>
      </c>
      <c r="F28" s="100"/>
      <c r="G28" s="16">
        <f>Vzorce_11!D21</f>
        <v>0</v>
      </c>
      <c r="H28" s="190"/>
      <c r="I28" s="190"/>
      <c r="J28" s="190"/>
      <c r="K28" s="190"/>
      <c r="L28" s="191"/>
    </row>
    <row r="29" spans="1:12" ht="13.5" customHeight="1">
      <c r="A29" s="51" t="s">
        <v>13</v>
      </c>
      <c r="B29" s="105">
        <v>20</v>
      </c>
      <c r="C29" s="146"/>
      <c r="D29" s="94"/>
      <c r="E29" s="12">
        <f t="shared" si="0"/>
        <v>0</v>
      </c>
      <c r="F29" s="100"/>
      <c r="G29" s="16">
        <f>Vzorce_11!D22</f>
        <v>0</v>
      </c>
      <c r="H29" s="190"/>
      <c r="I29" s="190"/>
      <c r="J29" s="190"/>
      <c r="K29" s="190"/>
      <c r="L29" s="191"/>
    </row>
    <row r="30" spans="1:12" ht="13.5" customHeight="1">
      <c r="A30" s="9" t="s">
        <v>14</v>
      </c>
      <c r="B30" s="104">
        <v>21</v>
      </c>
      <c r="C30" s="127"/>
      <c r="D30" s="96"/>
      <c r="E30" s="13">
        <f t="shared" si="0"/>
        <v>0</v>
      </c>
      <c r="F30" s="101"/>
      <c r="G30" s="25">
        <f>Vzorce_11!D23</f>
        <v>0</v>
      </c>
      <c r="H30" s="188"/>
      <c r="I30" s="188"/>
      <c r="J30" s="188"/>
      <c r="K30" s="188"/>
      <c r="L30" s="189"/>
    </row>
    <row r="31" spans="1:12" ht="13.5" customHeight="1">
      <c r="A31" s="9" t="s">
        <v>15</v>
      </c>
      <c r="B31" s="104">
        <v>22</v>
      </c>
      <c r="C31" s="127"/>
      <c r="D31" s="96"/>
      <c r="E31" s="13">
        <f t="shared" si="0"/>
        <v>0</v>
      </c>
      <c r="F31" s="101"/>
      <c r="G31" s="25">
        <f>Vzorce_11!D24</f>
        <v>0</v>
      </c>
      <c r="H31" s="188"/>
      <c r="I31" s="188"/>
      <c r="J31" s="188"/>
      <c r="K31" s="188"/>
      <c r="L31" s="189"/>
    </row>
    <row r="32" spans="1:12" ht="13.5" customHeight="1">
      <c r="A32" s="51" t="s">
        <v>9</v>
      </c>
      <c r="B32" s="105">
        <v>23</v>
      </c>
      <c r="C32" s="146"/>
      <c r="D32" s="94"/>
      <c r="E32" s="12">
        <f t="shared" si="0"/>
        <v>0</v>
      </c>
      <c r="F32" s="100"/>
      <c r="G32" s="16">
        <f>Vzorce_11!D25</f>
        <v>0</v>
      </c>
      <c r="H32" s="190"/>
      <c r="I32" s="190"/>
      <c r="J32" s="190"/>
      <c r="K32" s="190"/>
      <c r="L32" s="191"/>
    </row>
    <row r="33" spans="1:12" ht="13.5" customHeight="1">
      <c r="A33" s="52" t="s">
        <v>10</v>
      </c>
      <c r="B33" s="105">
        <v>24</v>
      </c>
      <c r="C33" s="146"/>
      <c r="D33" s="94"/>
      <c r="E33" s="12">
        <f t="shared" si="0"/>
        <v>0</v>
      </c>
      <c r="F33" s="100"/>
      <c r="G33" s="16">
        <f>Vzorce_11!D26</f>
        <v>0</v>
      </c>
      <c r="H33" s="190"/>
      <c r="I33" s="190"/>
      <c r="J33" s="190"/>
      <c r="K33" s="190"/>
      <c r="L33" s="191"/>
    </row>
    <row r="34" spans="1:12" ht="13.5" customHeight="1">
      <c r="A34" s="51" t="s">
        <v>11</v>
      </c>
      <c r="B34" s="105">
        <v>25</v>
      </c>
      <c r="C34" s="146"/>
      <c r="D34" s="94"/>
      <c r="E34" s="12">
        <f t="shared" si="0"/>
        <v>0</v>
      </c>
      <c r="F34" s="100"/>
      <c r="G34" s="16">
        <f>Vzorce_11!D27</f>
        <v>0</v>
      </c>
      <c r="H34" s="190"/>
      <c r="I34" s="190"/>
      <c r="J34" s="190"/>
      <c r="K34" s="190"/>
      <c r="L34" s="191"/>
    </row>
    <row r="35" spans="1:12" ht="13.5" customHeight="1">
      <c r="A35" s="51" t="s">
        <v>12</v>
      </c>
      <c r="B35" s="105">
        <v>26</v>
      </c>
      <c r="C35" s="146"/>
      <c r="D35" s="94"/>
      <c r="E35" s="12">
        <f t="shared" si="0"/>
        <v>0</v>
      </c>
      <c r="F35" s="100"/>
      <c r="G35" s="16">
        <f>Vzorce_11!D28</f>
        <v>0</v>
      </c>
      <c r="H35" s="190"/>
      <c r="I35" s="190"/>
      <c r="J35" s="190"/>
      <c r="K35" s="190"/>
      <c r="L35" s="191"/>
    </row>
    <row r="36" spans="1:12" ht="13.5" customHeight="1">
      <c r="A36" s="51" t="s">
        <v>13</v>
      </c>
      <c r="B36" s="105">
        <v>27</v>
      </c>
      <c r="C36" s="146"/>
      <c r="D36" s="94"/>
      <c r="E36" s="12">
        <f t="shared" si="0"/>
        <v>0</v>
      </c>
      <c r="F36" s="100"/>
      <c r="G36" s="16">
        <f>Vzorce_11!D29</f>
        <v>0</v>
      </c>
      <c r="H36" s="190"/>
      <c r="I36" s="190"/>
      <c r="J36" s="190"/>
      <c r="K36" s="190"/>
      <c r="L36" s="191"/>
    </row>
    <row r="37" spans="1:12" ht="13.5" customHeight="1">
      <c r="A37" s="9" t="s">
        <v>14</v>
      </c>
      <c r="B37" s="104">
        <v>28</v>
      </c>
      <c r="C37" s="127"/>
      <c r="D37" s="96"/>
      <c r="E37" s="13">
        <f t="shared" si="0"/>
        <v>0</v>
      </c>
      <c r="F37" s="101"/>
      <c r="G37" s="25">
        <f>Vzorce_11!D30</f>
        <v>0</v>
      </c>
      <c r="H37" s="188"/>
      <c r="I37" s="188"/>
      <c r="J37" s="188"/>
      <c r="K37" s="188"/>
      <c r="L37" s="189"/>
    </row>
    <row r="38" spans="1:12" ht="13.5" customHeight="1">
      <c r="A38" s="9" t="s">
        <v>15</v>
      </c>
      <c r="B38" s="104">
        <v>29</v>
      </c>
      <c r="C38" s="127"/>
      <c r="D38" s="96"/>
      <c r="E38" s="13">
        <f t="shared" si="0"/>
        <v>0</v>
      </c>
      <c r="F38" s="101"/>
      <c r="G38" s="25">
        <f>Vzorce_11!D31</f>
        <v>0</v>
      </c>
      <c r="H38" s="188"/>
      <c r="I38" s="188"/>
      <c r="J38" s="188"/>
      <c r="K38" s="188"/>
      <c r="L38" s="189"/>
    </row>
    <row r="39" spans="1:12" ht="13.5" customHeight="1" thickBot="1">
      <c r="A39" s="54" t="s">
        <v>9</v>
      </c>
      <c r="B39" s="110">
        <v>30</v>
      </c>
      <c r="C39" s="121"/>
      <c r="D39" s="98"/>
      <c r="E39" s="14">
        <f t="shared" si="0"/>
        <v>0</v>
      </c>
      <c r="F39" s="102"/>
      <c r="G39" s="17">
        <f>Vzorce_11!D32</f>
        <v>0</v>
      </c>
      <c r="H39" s="197"/>
      <c r="I39" s="197"/>
      <c r="J39" s="197"/>
      <c r="K39" s="197"/>
      <c r="L39" s="198"/>
    </row>
    <row r="40" spans="1:12" ht="13.5" customHeight="1" thickBot="1">
      <c r="A40" s="192" t="s">
        <v>5</v>
      </c>
      <c r="B40" s="193"/>
      <c r="C40" s="193"/>
      <c r="D40" s="194"/>
      <c r="E40" s="69">
        <f>E10+E11+E12+E13+E14+E15+E16+E17+E18+E19+E20+E21+E22+E23+E24+E25+E26+E27+E28+E29+E30+E31+E32+E33+E34+E35+E36+E37+E38+E39</f>
        <v>0</v>
      </c>
      <c r="F40" s="1"/>
      <c r="G40" s="15">
        <f>G10+G11+G12+G13+G14+G15+G16+G17+G18+G19+G20+G21+G22+G23+G24+G25+G26+G27+G28+G29+G30+G31+G32+G33+G34+G35+G36+G37+G38+G39</f>
        <v>0</v>
      </c>
      <c r="H40" s="164" t="s">
        <v>50</v>
      </c>
      <c r="I40" s="181"/>
      <c r="J40" s="262"/>
      <c r="K40" s="263"/>
      <c r="L40" s="264"/>
    </row>
    <row r="41" spans="1:12" ht="13.5" customHeight="1" thickBot="1">
      <c r="A41" s="192" t="s">
        <v>49</v>
      </c>
      <c r="B41" s="193"/>
      <c r="C41" s="193"/>
      <c r="D41" s="194"/>
      <c r="E41" s="89">
        <f>E40+'Leden 2020'!E41+'Únor 2020'!E39+'Březen 2020'!E41+'Duben 2020'!E40+'Květen 2020'!E41+'Červen 2020'!E40+'Červenec 2020'!E41+'Srpen 2020'!E41+'Září 2020'!E40+'Říjen 2020'!E41</f>
        <v>0</v>
      </c>
      <c r="H41" s="179" t="s">
        <v>51</v>
      </c>
      <c r="I41" s="180"/>
      <c r="J41" s="207"/>
      <c r="K41" s="208"/>
      <c r="L41" s="209"/>
    </row>
    <row r="42" spans="1:12" ht="13.5" customHeight="1" thickBot="1">
      <c r="A42" s="195"/>
      <c r="B42" s="195"/>
      <c r="C42" s="196"/>
      <c r="D42" s="196"/>
      <c r="E42" s="134"/>
      <c r="F42" s="249"/>
      <c r="G42" s="249"/>
      <c r="H42" s="164" t="s">
        <v>52</v>
      </c>
      <c r="I42" s="165"/>
      <c r="J42" s="199"/>
      <c r="K42" s="200"/>
      <c r="L42" s="201"/>
    </row>
    <row r="43" spans="1:12" ht="13.5" customHeight="1">
      <c r="A43" s="6"/>
      <c r="B43" s="6"/>
      <c r="C43" s="6"/>
      <c r="D43" s="6"/>
      <c r="E43" s="38"/>
      <c r="F43" s="38"/>
      <c r="G43" s="38"/>
      <c r="H43" s="38"/>
      <c r="I43" s="38"/>
      <c r="J43" s="38"/>
      <c r="K43" s="38"/>
      <c r="L43" s="139"/>
    </row>
    <row r="44" spans="1:12" ht="13.5" customHeight="1">
      <c r="A44" s="159" t="s">
        <v>19</v>
      </c>
      <c r="B44" s="159"/>
      <c r="C44" s="159"/>
      <c r="D44" s="163"/>
      <c r="E44" s="163"/>
      <c r="F44" s="163"/>
      <c r="G44" s="163"/>
      <c r="H44" s="163"/>
      <c r="I44" s="161" t="s">
        <v>32</v>
      </c>
      <c r="J44" s="161"/>
      <c r="K44" s="161"/>
      <c r="L44" s="129"/>
    </row>
    <row r="45" spans="1:12" ht="13.5" customHeight="1">
      <c r="A45" s="130" t="s">
        <v>33</v>
      </c>
      <c r="B45" s="130"/>
      <c r="C45" s="160"/>
      <c r="D45" s="160"/>
      <c r="E45" s="160"/>
      <c r="F45" s="161" t="s">
        <v>20</v>
      </c>
      <c r="G45" s="161"/>
      <c r="H45" s="161"/>
      <c r="I45" s="161"/>
      <c r="J45" s="162"/>
      <c r="K45" s="162"/>
      <c r="L45" s="43" t="s">
        <v>23</v>
      </c>
    </row>
    <row r="46" spans="1:12" ht="13.5" customHeight="1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</row>
    <row r="47" spans="1:12" ht="13.5" customHeight="1">
      <c r="A47" s="130" t="s">
        <v>24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</row>
    <row r="48" spans="1:12" ht="13.5" customHeight="1">
      <c r="A48" s="130" t="s">
        <v>34</v>
      </c>
      <c r="B48" s="130"/>
      <c r="C48" s="130"/>
      <c r="D48" s="130"/>
      <c r="E48" s="130"/>
      <c r="F48" s="38"/>
      <c r="G48" s="38"/>
      <c r="H48" s="38"/>
      <c r="I48" s="38"/>
      <c r="J48" s="38"/>
      <c r="K48" s="38"/>
      <c r="L48" s="38"/>
    </row>
    <row r="49" spans="1:12" ht="13.5" customHeight="1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</row>
    <row r="50" spans="1:12" ht="13.5" customHeight="1">
      <c r="A50" s="158" t="s">
        <v>53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38"/>
    </row>
    <row r="51" spans="1:12" ht="13.5" customHeight="1">
      <c r="A51" s="159" t="s">
        <v>54</v>
      </c>
      <c r="B51" s="159"/>
      <c r="C51" s="159"/>
      <c r="D51" s="38"/>
      <c r="E51" s="38"/>
      <c r="F51" s="38"/>
      <c r="G51" s="38"/>
      <c r="H51" s="38"/>
      <c r="I51" s="38"/>
      <c r="J51" s="38"/>
      <c r="K51" s="38"/>
      <c r="L51" s="38"/>
    </row>
    <row r="52" spans="1:12" ht="13.5" customHeight="1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</row>
    <row r="53" spans="1:12">
      <c r="A53" s="74" t="s">
        <v>25</v>
      </c>
      <c r="B53" s="153"/>
      <c r="C53" s="153"/>
      <c r="D53" s="132" t="s">
        <v>26</v>
      </c>
      <c r="E53" s="133"/>
      <c r="F53" s="155"/>
      <c r="G53" s="155"/>
      <c r="H53" s="155"/>
      <c r="I53" s="155"/>
      <c r="J53" s="155"/>
      <c r="K53" s="155"/>
      <c r="L53" s="136"/>
    </row>
    <row r="54" spans="1:12">
      <c r="F54" s="152" t="s">
        <v>27</v>
      </c>
      <c r="G54" s="152"/>
      <c r="H54" s="152"/>
      <c r="I54" s="152"/>
      <c r="J54" s="152"/>
      <c r="K54" s="152"/>
      <c r="L54" s="136"/>
    </row>
    <row r="55" spans="1:12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</row>
    <row r="56" spans="1:12">
      <c r="A56" s="38" t="s">
        <v>48</v>
      </c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</row>
    <row r="57" spans="1:12">
      <c r="A57" s="38" t="s">
        <v>28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</row>
    <row r="58" spans="1:12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</row>
    <row r="59" spans="1:12">
      <c r="A59" s="39" t="s">
        <v>6</v>
      </c>
      <c r="C59" s="157"/>
      <c r="D59" s="157"/>
      <c r="E59" s="40"/>
      <c r="F59" s="156"/>
      <c r="G59" s="156"/>
      <c r="H59" s="156"/>
      <c r="I59" s="156"/>
      <c r="J59" s="156"/>
      <c r="K59" s="156"/>
      <c r="L59" s="42"/>
    </row>
    <row r="60" spans="1:12">
      <c r="E60" s="40"/>
      <c r="F60" s="154" t="s">
        <v>29</v>
      </c>
      <c r="G60" s="154"/>
      <c r="H60" s="154"/>
      <c r="I60" s="154"/>
      <c r="J60" s="154"/>
      <c r="K60" s="154"/>
      <c r="L60" s="136"/>
    </row>
    <row r="61" spans="1:12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</row>
    <row r="62" spans="1:12">
      <c r="A62" s="39" t="s">
        <v>6</v>
      </c>
      <c r="C62" s="157"/>
      <c r="D62" s="157"/>
      <c r="E62" s="40"/>
      <c r="F62" s="156"/>
      <c r="G62" s="156"/>
      <c r="H62" s="156"/>
      <c r="I62" s="156"/>
      <c r="J62" s="156"/>
      <c r="K62" s="156"/>
      <c r="L62" s="136"/>
    </row>
    <row r="63" spans="1:12">
      <c r="E63" s="40"/>
      <c r="F63" s="154" t="s">
        <v>31</v>
      </c>
      <c r="G63" s="154"/>
      <c r="H63" s="154"/>
      <c r="I63" s="154"/>
      <c r="J63" s="154"/>
      <c r="K63" s="154"/>
      <c r="L63" s="136"/>
    </row>
    <row r="64" spans="1:12">
      <c r="E64" s="40"/>
      <c r="H64" s="138"/>
      <c r="I64" s="138"/>
      <c r="J64" s="138"/>
      <c r="K64" s="138"/>
      <c r="L64" s="138"/>
    </row>
    <row r="65" spans="1:12">
      <c r="A65" s="39" t="s">
        <v>6</v>
      </c>
      <c r="C65" s="157"/>
      <c r="D65" s="157"/>
      <c r="E65" s="40"/>
      <c r="F65" s="155"/>
      <c r="G65" s="155"/>
      <c r="H65" s="155"/>
      <c r="I65" s="155"/>
      <c r="J65" s="155"/>
      <c r="K65" s="155"/>
      <c r="L65" s="42"/>
    </row>
    <row r="66" spans="1:12">
      <c r="F66" s="154" t="s">
        <v>30</v>
      </c>
      <c r="G66" s="154"/>
      <c r="H66" s="154"/>
      <c r="I66" s="154"/>
      <c r="J66" s="154"/>
      <c r="K66" s="154"/>
      <c r="L66" s="136"/>
    </row>
    <row r="67" spans="1:12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</row>
    <row r="68" spans="1:12" ht="17.25">
      <c r="A68" s="41" t="s">
        <v>35</v>
      </c>
      <c r="B68" s="41"/>
      <c r="C68" s="41"/>
      <c r="D68" s="41"/>
      <c r="E68" s="38"/>
      <c r="F68" s="38"/>
      <c r="G68" s="38"/>
      <c r="H68" s="38"/>
      <c r="I68" s="38"/>
      <c r="J68" s="38"/>
      <c r="K68" s="38"/>
      <c r="L68" s="38"/>
    </row>
  </sheetData>
  <sheetProtection algorithmName="SHA-512" hashValue="bBt2O1oTNwyt0sTVNq6S9/dCddJSSo1Ajp6JwMZuKGhdVhMdNc8jocuekMBrQ8ZJqSQoGo9+98iFJnSeX4JpoA==" saltValue="gQsQiuN0Pw160vsa+JF7nQ==" spinCount="100000" sheet="1" objects="1" scenarios="1" formatCells="0" selectLockedCells="1"/>
  <mergeCells count="78">
    <mergeCell ref="H36:L36"/>
    <mergeCell ref="H37:L37"/>
    <mergeCell ref="H35:L35"/>
    <mergeCell ref="A50:K50"/>
    <mergeCell ref="A51:C51"/>
    <mergeCell ref="A40:D40"/>
    <mergeCell ref="H38:L38"/>
    <mergeCell ref="H39:L39"/>
    <mergeCell ref="J42:L42"/>
    <mergeCell ref="H40:I40"/>
    <mergeCell ref="H41:I41"/>
    <mergeCell ref="J40:L40"/>
    <mergeCell ref="J41:L41"/>
    <mergeCell ref="A41:D41"/>
    <mergeCell ref="A42:B42"/>
    <mergeCell ref="C42:D42"/>
    <mergeCell ref="H30:L30"/>
    <mergeCell ref="H31:L31"/>
    <mergeCell ref="H32:L32"/>
    <mergeCell ref="H33:L33"/>
    <mergeCell ref="H34:L34"/>
    <mergeCell ref="H25:L25"/>
    <mergeCell ref="H26:L26"/>
    <mergeCell ref="H27:L27"/>
    <mergeCell ref="H28:L28"/>
    <mergeCell ref="H29:L29"/>
    <mergeCell ref="E1:F1"/>
    <mergeCell ref="G1:H1"/>
    <mergeCell ref="A3:G3"/>
    <mergeCell ref="H3:J3"/>
    <mergeCell ref="A8:B9"/>
    <mergeCell ref="C8:D8"/>
    <mergeCell ref="E8:E9"/>
    <mergeCell ref="F8:F9"/>
    <mergeCell ref="G8:G9"/>
    <mergeCell ref="H8:L8"/>
    <mergeCell ref="H9:L9"/>
    <mergeCell ref="A6:C6"/>
    <mergeCell ref="D6:E6"/>
    <mergeCell ref="F6:G6"/>
    <mergeCell ref="H6:J6"/>
    <mergeCell ref="A4:G4"/>
    <mergeCell ref="H4:J4"/>
    <mergeCell ref="H10:L10"/>
    <mergeCell ref="H11:L11"/>
    <mergeCell ref="H12:L12"/>
    <mergeCell ref="H13:L13"/>
    <mergeCell ref="H24:L24"/>
    <mergeCell ref="H14:L14"/>
    <mergeCell ref="H15:L15"/>
    <mergeCell ref="H16:L16"/>
    <mergeCell ref="H17:L17"/>
    <mergeCell ref="H18:L18"/>
    <mergeCell ref="H19:L19"/>
    <mergeCell ref="H20:L20"/>
    <mergeCell ref="H21:L21"/>
    <mergeCell ref="H22:L22"/>
    <mergeCell ref="H23:L23"/>
    <mergeCell ref="F42:G42"/>
    <mergeCell ref="H42:I42"/>
    <mergeCell ref="A44:C44"/>
    <mergeCell ref="D44:H44"/>
    <mergeCell ref="I44:K44"/>
    <mergeCell ref="C45:E45"/>
    <mergeCell ref="F45:I45"/>
    <mergeCell ref="J45:K45"/>
    <mergeCell ref="B53:C53"/>
    <mergeCell ref="F54:K54"/>
    <mergeCell ref="C59:D59"/>
    <mergeCell ref="F60:K60"/>
    <mergeCell ref="F63:K63"/>
    <mergeCell ref="F59:K59"/>
    <mergeCell ref="F53:K53"/>
    <mergeCell ref="F66:K66"/>
    <mergeCell ref="C62:D62"/>
    <mergeCell ref="C65:D65"/>
    <mergeCell ref="F65:K65"/>
    <mergeCell ref="F62:K62"/>
  </mergeCells>
  <pageMargins left="0.19685039370078741" right="0.19685039370078741" top="0.19685039370078741" bottom="0.19685039370078741" header="0.31496062992125984" footer="0.31496062992125984"/>
  <pageSetup paperSize="9" scale="88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theme="1"/>
  </sheetPr>
  <dimension ref="A1:E33"/>
  <sheetViews>
    <sheetView workbookViewId="0">
      <selection activeCell="D33" sqref="D33"/>
    </sheetView>
  </sheetViews>
  <sheetFormatPr defaultColWidth="9.140625" defaultRowHeight="15"/>
  <cols>
    <col min="1" max="1" width="7.140625" style="21" customWidth="1"/>
    <col min="2" max="2" width="7.28515625" style="21" customWidth="1"/>
    <col min="3" max="3" width="11.5703125" style="21" bestFit="1" customWidth="1"/>
    <col min="4" max="4" width="9.85546875" style="21" bestFit="1" customWidth="1"/>
    <col min="5" max="5" width="10.140625" style="21" bestFit="1" customWidth="1"/>
    <col min="6" max="16384" width="9.140625" style="21"/>
  </cols>
  <sheetData>
    <row r="1" spans="1:5">
      <c r="A1" s="186" t="s">
        <v>7</v>
      </c>
      <c r="B1" s="186"/>
      <c r="C1" s="187" t="s">
        <v>8</v>
      </c>
      <c r="D1" s="186" t="s">
        <v>0</v>
      </c>
      <c r="E1" s="20"/>
    </row>
    <row r="2" spans="1:5">
      <c r="A2" s="58" t="s">
        <v>2</v>
      </c>
      <c r="B2" s="58" t="s">
        <v>3</v>
      </c>
      <c r="C2" s="187"/>
      <c r="D2" s="186"/>
      <c r="E2" s="20"/>
    </row>
    <row r="3" spans="1:5">
      <c r="A3" s="23">
        <f>HOUR('Listopad 2020'!C10)+MINUTE('Listopad 2020'!C10)/60</f>
        <v>0</v>
      </c>
      <c r="B3" s="23">
        <f>HOUR('Listopad 2020'!D10)+MINUTE('Listopad 2020'!D10)/60</f>
        <v>0</v>
      </c>
      <c r="C3" s="23">
        <f t="shared" ref="C3:C33" si="0">(B3)-(A3)</f>
        <v>0</v>
      </c>
      <c r="D3" s="24">
        <f>C3*'Listopad 2020'!F10</f>
        <v>0</v>
      </c>
      <c r="E3" s="20"/>
    </row>
    <row r="4" spans="1:5">
      <c r="A4" s="23">
        <f>HOUR('Listopad 2020'!C11)+MINUTE('Listopad 2020'!C11)/60</f>
        <v>0</v>
      </c>
      <c r="B4" s="23">
        <f>HOUR('Listopad 2020'!D11)+MINUTE('Listopad 2020'!D11)/60</f>
        <v>0</v>
      </c>
      <c r="C4" s="23">
        <f t="shared" si="0"/>
        <v>0</v>
      </c>
      <c r="D4" s="24">
        <f>C4*'Listopad 2020'!F11</f>
        <v>0</v>
      </c>
      <c r="E4" s="20"/>
    </row>
    <row r="5" spans="1:5">
      <c r="A5" s="23">
        <f>HOUR('Listopad 2020'!C12)+MINUTE('Listopad 2020'!C12)/60</f>
        <v>0</v>
      </c>
      <c r="B5" s="23">
        <f>HOUR('Listopad 2020'!D12)+MINUTE('Listopad 2020'!D12)/60</f>
        <v>0</v>
      </c>
      <c r="C5" s="23">
        <f t="shared" si="0"/>
        <v>0</v>
      </c>
      <c r="D5" s="24">
        <f>C5*'Listopad 2020'!F12</f>
        <v>0</v>
      </c>
      <c r="E5" s="20"/>
    </row>
    <row r="6" spans="1:5">
      <c r="A6" s="23">
        <f>HOUR('Listopad 2020'!C13)+MINUTE('Listopad 2020'!C13)/60</f>
        <v>0</v>
      </c>
      <c r="B6" s="23">
        <f>HOUR('Listopad 2020'!D13)+MINUTE('Listopad 2020'!D13)/60</f>
        <v>0</v>
      </c>
      <c r="C6" s="23">
        <f t="shared" si="0"/>
        <v>0</v>
      </c>
      <c r="D6" s="24">
        <f>C6*'Listopad 2020'!F13</f>
        <v>0</v>
      </c>
      <c r="E6" s="20"/>
    </row>
    <row r="7" spans="1:5">
      <c r="A7" s="23">
        <f>HOUR('Listopad 2020'!C14)+MINUTE('Listopad 2020'!C14)/60</f>
        <v>0</v>
      </c>
      <c r="B7" s="23">
        <f>HOUR('Listopad 2020'!D14)+MINUTE('Listopad 2020'!D14)/60</f>
        <v>0</v>
      </c>
      <c r="C7" s="23">
        <f t="shared" si="0"/>
        <v>0</v>
      </c>
      <c r="D7" s="24">
        <f>C7*'Listopad 2020'!F14</f>
        <v>0</v>
      </c>
      <c r="E7" s="20"/>
    </row>
    <row r="8" spans="1:5">
      <c r="A8" s="23">
        <f>HOUR('Listopad 2020'!C15)+MINUTE('Listopad 2020'!C15)/60</f>
        <v>0</v>
      </c>
      <c r="B8" s="23">
        <f>HOUR('Listopad 2020'!D15)+MINUTE('Listopad 2020'!D15)/60</f>
        <v>0</v>
      </c>
      <c r="C8" s="23">
        <f t="shared" si="0"/>
        <v>0</v>
      </c>
      <c r="D8" s="24">
        <f>C8*'Listopad 2020'!F15</f>
        <v>0</v>
      </c>
      <c r="E8" s="20"/>
    </row>
    <row r="9" spans="1:5">
      <c r="A9" s="23">
        <f>HOUR('Listopad 2020'!C16)+MINUTE('Listopad 2020'!C16)/60</f>
        <v>0</v>
      </c>
      <c r="B9" s="23">
        <f>HOUR('Listopad 2020'!D16)+MINUTE('Listopad 2020'!D16)/60</f>
        <v>0</v>
      </c>
      <c r="C9" s="23">
        <f t="shared" si="0"/>
        <v>0</v>
      </c>
      <c r="D9" s="24">
        <f>C9*'Listopad 2020'!F16</f>
        <v>0</v>
      </c>
      <c r="E9" s="20"/>
    </row>
    <row r="10" spans="1:5">
      <c r="A10" s="23">
        <f>HOUR('Listopad 2020'!C17)+MINUTE('Listopad 2020'!C17)/60</f>
        <v>0</v>
      </c>
      <c r="B10" s="23">
        <f>HOUR('Listopad 2020'!D17)+MINUTE('Listopad 2020'!D17)/60</f>
        <v>0</v>
      </c>
      <c r="C10" s="23">
        <f t="shared" si="0"/>
        <v>0</v>
      </c>
      <c r="D10" s="24">
        <f>C10*'Listopad 2020'!F17</f>
        <v>0</v>
      </c>
      <c r="E10" s="20"/>
    </row>
    <row r="11" spans="1:5">
      <c r="A11" s="23">
        <f>HOUR('Listopad 2020'!C18)+MINUTE('Listopad 2020'!C18)/60</f>
        <v>0</v>
      </c>
      <c r="B11" s="23">
        <f>HOUR('Listopad 2020'!D18)+MINUTE('Listopad 2020'!D18)/60</f>
        <v>0</v>
      </c>
      <c r="C11" s="23">
        <f t="shared" si="0"/>
        <v>0</v>
      </c>
      <c r="D11" s="24">
        <f>C11*'Listopad 2020'!F18</f>
        <v>0</v>
      </c>
      <c r="E11" s="20"/>
    </row>
    <row r="12" spans="1:5">
      <c r="A12" s="23">
        <f>HOUR('Listopad 2020'!C19)+MINUTE('Listopad 2020'!C19)/60</f>
        <v>0</v>
      </c>
      <c r="B12" s="23">
        <f>HOUR('Listopad 2020'!D19)+MINUTE('Listopad 2020'!D19)/60</f>
        <v>0</v>
      </c>
      <c r="C12" s="23">
        <f t="shared" si="0"/>
        <v>0</v>
      </c>
      <c r="D12" s="24">
        <f>C12*'Listopad 2020'!F19</f>
        <v>0</v>
      </c>
      <c r="E12" s="20"/>
    </row>
    <row r="13" spans="1:5">
      <c r="A13" s="23">
        <f>HOUR('Listopad 2020'!C20)+MINUTE('Listopad 2020'!C20)/60</f>
        <v>0</v>
      </c>
      <c r="B13" s="23">
        <f>HOUR('Listopad 2020'!D20)+MINUTE('Listopad 2020'!D20)/60</f>
        <v>0</v>
      </c>
      <c r="C13" s="23">
        <f t="shared" si="0"/>
        <v>0</v>
      </c>
      <c r="D13" s="24">
        <f>C13*'Listopad 2020'!F20</f>
        <v>0</v>
      </c>
      <c r="E13" s="20"/>
    </row>
    <row r="14" spans="1:5">
      <c r="A14" s="23">
        <f>HOUR('Listopad 2020'!C21)+MINUTE('Listopad 2020'!C21)/60</f>
        <v>0</v>
      </c>
      <c r="B14" s="23">
        <f>HOUR('Listopad 2020'!D21)+MINUTE('Listopad 2020'!D21)/60</f>
        <v>0</v>
      </c>
      <c r="C14" s="23">
        <f t="shared" si="0"/>
        <v>0</v>
      </c>
      <c r="D14" s="24">
        <f>C14*'Listopad 2020'!F21</f>
        <v>0</v>
      </c>
      <c r="E14" s="20"/>
    </row>
    <row r="15" spans="1:5">
      <c r="A15" s="23">
        <f>HOUR('Listopad 2020'!C22)+MINUTE('Listopad 2020'!C22)/60</f>
        <v>0</v>
      </c>
      <c r="B15" s="23">
        <f>HOUR('Listopad 2020'!D22)+MINUTE('Listopad 2020'!D22)/60</f>
        <v>0</v>
      </c>
      <c r="C15" s="23">
        <f t="shared" si="0"/>
        <v>0</v>
      </c>
      <c r="D15" s="24">
        <f>C15*'Listopad 2020'!F22</f>
        <v>0</v>
      </c>
      <c r="E15" s="20"/>
    </row>
    <row r="16" spans="1:5">
      <c r="A16" s="23">
        <f>HOUR('Listopad 2020'!C23)+MINUTE('Listopad 2020'!C23)/60</f>
        <v>0</v>
      </c>
      <c r="B16" s="23">
        <f>HOUR('Listopad 2020'!D23)+MINUTE('Listopad 2020'!D23)/60</f>
        <v>0</v>
      </c>
      <c r="C16" s="23">
        <f t="shared" si="0"/>
        <v>0</v>
      </c>
      <c r="D16" s="24">
        <f>C16*'Listopad 2020'!F23</f>
        <v>0</v>
      </c>
      <c r="E16" s="20"/>
    </row>
    <row r="17" spans="1:5">
      <c r="A17" s="23">
        <f>HOUR('Listopad 2020'!C24)+MINUTE('Listopad 2020'!C24)/60</f>
        <v>0</v>
      </c>
      <c r="B17" s="23">
        <f>HOUR('Listopad 2020'!D24)+MINUTE('Listopad 2020'!D24)/60</f>
        <v>0</v>
      </c>
      <c r="C17" s="23">
        <f t="shared" si="0"/>
        <v>0</v>
      </c>
      <c r="D17" s="24">
        <f>C17*'Listopad 2020'!F24</f>
        <v>0</v>
      </c>
      <c r="E17" s="20"/>
    </row>
    <row r="18" spans="1:5">
      <c r="A18" s="23">
        <f>HOUR('Listopad 2020'!C25)+MINUTE('Listopad 2020'!C25)/60</f>
        <v>0</v>
      </c>
      <c r="B18" s="23">
        <f>HOUR('Listopad 2020'!D25)+MINUTE('Listopad 2020'!D25)/60</f>
        <v>0</v>
      </c>
      <c r="C18" s="23">
        <f t="shared" si="0"/>
        <v>0</v>
      </c>
      <c r="D18" s="24">
        <f>C18*'Listopad 2020'!F25</f>
        <v>0</v>
      </c>
      <c r="E18" s="20"/>
    </row>
    <row r="19" spans="1:5">
      <c r="A19" s="23">
        <f>HOUR('Listopad 2020'!C26)+MINUTE('Listopad 2020'!C26)/60</f>
        <v>0</v>
      </c>
      <c r="B19" s="23">
        <f>HOUR('Listopad 2020'!D26)+MINUTE('Listopad 2020'!D26)/60</f>
        <v>0</v>
      </c>
      <c r="C19" s="23">
        <f t="shared" si="0"/>
        <v>0</v>
      </c>
      <c r="D19" s="24">
        <f>C19*'Listopad 2020'!F26</f>
        <v>0</v>
      </c>
      <c r="E19" s="20"/>
    </row>
    <row r="20" spans="1:5">
      <c r="A20" s="23">
        <f>HOUR('Listopad 2020'!C27)+MINUTE('Listopad 2020'!C27)/60</f>
        <v>0</v>
      </c>
      <c r="B20" s="23">
        <f>HOUR('Listopad 2020'!D27)+MINUTE('Listopad 2020'!D27)/60</f>
        <v>0</v>
      </c>
      <c r="C20" s="23">
        <f t="shared" si="0"/>
        <v>0</v>
      </c>
      <c r="D20" s="24">
        <f>C20*'Listopad 2020'!F27</f>
        <v>0</v>
      </c>
      <c r="E20" s="20"/>
    </row>
    <row r="21" spans="1:5">
      <c r="A21" s="23">
        <f>HOUR('Listopad 2020'!C28)+MINUTE('Listopad 2020'!C28)/60</f>
        <v>0</v>
      </c>
      <c r="B21" s="23">
        <f>HOUR('Listopad 2020'!D28)+MINUTE('Listopad 2020'!D28)/60</f>
        <v>0</v>
      </c>
      <c r="C21" s="23">
        <f t="shared" si="0"/>
        <v>0</v>
      </c>
      <c r="D21" s="24">
        <f>C21*'Listopad 2020'!F28</f>
        <v>0</v>
      </c>
      <c r="E21" s="20"/>
    </row>
    <row r="22" spans="1:5">
      <c r="A22" s="23">
        <f>HOUR('Listopad 2020'!C29)+MINUTE('Listopad 2020'!C29)/60</f>
        <v>0</v>
      </c>
      <c r="B22" s="23">
        <f>HOUR('Listopad 2020'!D29)+MINUTE('Listopad 2020'!D29)/60</f>
        <v>0</v>
      </c>
      <c r="C22" s="23">
        <f t="shared" si="0"/>
        <v>0</v>
      </c>
      <c r="D22" s="24">
        <f>C22*'Listopad 2020'!F29</f>
        <v>0</v>
      </c>
      <c r="E22" s="20"/>
    </row>
    <row r="23" spans="1:5">
      <c r="A23" s="23">
        <f>HOUR('Listopad 2020'!C30)+MINUTE('Listopad 2020'!C30)/60</f>
        <v>0</v>
      </c>
      <c r="B23" s="23">
        <f>HOUR('Listopad 2020'!D30)+MINUTE('Listopad 2020'!D30)/60</f>
        <v>0</v>
      </c>
      <c r="C23" s="23">
        <f t="shared" si="0"/>
        <v>0</v>
      </c>
      <c r="D23" s="24">
        <f>C23*'Listopad 2020'!F30</f>
        <v>0</v>
      </c>
      <c r="E23" s="20"/>
    </row>
    <row r="24" spans="1:5">
      <c r="A24" s="23">
        <f>HOUR('Listopad 2020'!C31)+MINUTE('Listopad 2020'!C31)/60</f>
        <v>0</v>
      </c>
      <c r="B24" s="23">
        <f>HOUR('Listopad 2020'!D31)+MINUTE('Listopad 2020'!D31)/60</f>
        <v>0</v>
      </c>
      <c r="C24" s="23">
        <f t="shared" si="0"/>
        <v>0</v>
      </c>
      <c r="D24" s="24">
        <f>C24*'Listopad 2020'!F31</f>
        <v>0</v>
      </c>
      <c r="E24" s="20"/>
    </row>
    <row r="25" spans="1:5">
      <c r="A25" s="23">
        <f>HOUR('Listopad 2020'!C32)+MINUTE('Listopad 2020'!C32)/60</f>
        <v>0</v>
      </c>
      <c r="B25" s="23">
        <f>HOUR('Listopad 2020'!D32)+MINUTE('Listopad 2020'!D32)/60</f>
        <v>0</v>
      </c>
      <c r="C25" s="23">
        <f t="shared" si="0"/>
        <v>0</v>
      </c>
      <c r="D25" s="24">
        <f>C25*'Listopad 2020'!F32</f>
        <v>0</v>
      </c>
      <c r="E25" s="20"/>
    </row>
    <row r="26" spans="1:5">
      <c r="A26" s="23">
        <f>HOUR('Listopad 2020'!C33)+MINUTE('Listopad 2020'!C33)/60</f>
        <v>0</v>
      </c>
      <c r="B26" s="23">
        <f>HOUR('Listopad 2020'!D33)+MINUTE('Listopad 2020'!D33)/60</f>
        <v>0</v>
      </c>
      <c r="C26" s="23">
        <f t="shared" si="0"/>
        <v>0</v>
      </c>
      <c r="D26" s="24">
        <f>C26*'Listopad 2020'!F33</f>
        <v>0</v>
      </c>
      <c r="E26" s="20"/>
    </row>
    <row r="27" spans="1:5">
      <c r="A27" s="23">
        <f>HOUR('Listopad 2020'!C34)+MINUTE('Listopad 2020'!C34)/60</f>
        <v>0</v>
      </c>
      <c r="B27" s="23">
        <f>HOUR('Listopad 2020'!D34)+MINUTE('Listopad 2020'!D34)/60</f>
        <v>0</v>
      </c>
      <c r="C27" s="23">
        <f t="shared" si="0"/>
        <v>0</v>
      </c>
      <c r="D27" s="24">
        <f>C27*'Listopad 2020'!F34</f>
        <v>0</v>
      </c>
      <c r="E27" s="20"/>
    </row>
    <row r="28" spans="1:5">
      <c r="A28" s="23">
        <f>HOUR('Listopad 2020'!C35)+MINUTE('Listopad 2020'!C35)/60</f>
        <v>0</v>
      </c>
      <c r="B28" s="23">
        <f>HOUR('Listopad 2020'!D35)+MINUTE('Listopad 2020'!D35)/60</f>
        <v>0</v>
      </c>
      <c r="C28" s="23">
        <f t="shared" si="0"/>
        <v>0</v>
      </c>
      <c r="D28" s="24">
        <f>C28*'Listopad 2020'!F35</f>
        <v>0</v>
      </c>
      <c r="E28" s="20"/>
    </row>
    <row r="29" spans="1:5">
      <c r="A29" s="23">
        <f>HOUR('Listopad 2020'!C36)+MINUTE('Listopad 2020'!C36)/60</f>
        <v>0</v>
      </c>
      <c r="B29" s="23">
        <f>HOUR('Listopad 2020'!D36)+MINUTE('Listopad 2020'!D36)/60</f>
        <v>0</v>
      </c>
      <c r="C29" s="23">
        <f t="shared" si="0"/>
        <v>0</v>
      </c>
      <c r="D29" s="24">
        <f>C29*'Listopad 2020'!F36</f>
        <v>0</v>
      </c>
      <c r="E29" s="20"/>
    </row>
    <row r="30" spans="1:5">
      <c r="A30" s="23">
        <f>HOUR('Listopad 2020'!C37)+MINUTE('Listopad 2020'!C37)/60</f>
        <v>0</v>
      </c>
      <c r="B30" s="23">
        <f>HOUR('Listopad 2020'!D37)+MINUTE('Listopad 2020'!D37)/60</f>
        <v>0</v>
      </c>
      <c r="C30" s="23">
        <f t="shared" si="0"/>
        <v>0</v>
      </c>
      <c r="D30" s="24">
        <f>C30*'Listopad 2020'!F37</f>
        <v>0</v>
      </c>
      <c r="E30" s="20"/>
    </row>
    <row r="31" spans="1:5">
      <c r="A31" s="23">
        <f>HOUR('Listopad 2020'!C38)+MINUTE('Listopad 2020'!C38)/60</f>
        <v>0</v>
      </c>
      <c r="B31" s="23">
        <f>HOUR('Listopad 2020'!D38)+MINUTE('Listopad 2020'!D38)/60</f>
        <v>0</v>
      </c>
      <c r="C31" s="23">
        <f t="shared" si="0"/>
        <v>0</v>
      </c>
      <c r="D31" s="24">
        <f>C31*'Listopad 2020'!F38</f>
        <v>0</v>
      </c>
      <c r="E31" s="20"/>
    </row>
    <row r="32" spans="1:5">
      <c r="A32" s="23">
        <f>HOUR('Listopad 2020'!C39)+MINUTE('Listopad 2020'!C39)/60</f>
        <v>0</v>
      </c>
      <c r="B32" s="23">
        <f>HOUR('Listopad 2020'!D39)+MINUTE('Listopad 2020'!D39)/60</f>
        <v>0</v>
      </c>
      <c r="C32" s="23">
        <f t="shared" si="0"/>
        <v>0</v>
      </c>
      <c r="D32" s="24">
        <f>C32*'Listopad 2020'!F39</f>
        <v>0</v>
      </c>
      <c r="E32" s="20"/>
    </row>
    <row r="33" spans="1:4">
      <c r="A33" s="23" t="e">
        <f>HOUR('Listopad 2020'!#REF!)+MINUTE('Listopad 2020'!#REF!)/60</f>
        <v>#REF!</v>
      </c>
      <c r="B33" s="23" t="e">
        <f>HOUR('Listopad 2020'!#REF!)+MINUTE('Listopad 2020'!#REF!)/60</f>
        <v>#REF!</v>
      </c>
      <c r="C33" s="23" t="e">
        <f t="shared" si="0"/>
        <v>#REF!</v>
      </c>
      <c r="D33" s="24" t="e">
        <f>C33*'Listopad 2020'!#REF!</f>
        <v>#REF!</v>
      </c>
    </row>
  </sheetData>
  <mergeCells count="3">
    <mergeCell ref="A1:B1"/>
    <mergeCell ref="C1:C2"/>
    <mergeCell ref="D1:D2"/>
  </mergeCell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List14">
    <pageSetUpPr fitToPage="1"/>
  </sheetPr>
  <dimension ref="A1:L69"/>
  <sheetViews>
    <sheetView zoomScaleNormal="100" workbookViewId="0">
      <selection activeCell="J43" sqref="J43:L43"/>
    </sheetView>
  </sheetViews>
  <sheetFormatPr defaultColWidth="9.140625" defaultRowHeight="15"/>
  <cols>
    <col min="1" max="1" width="4.28515625" style="39" customWidth="1"/>
    <col min="2" max="4" width="6.42578125" style="39" customWidth="1"/>
    <col min="5" max="7" width="13.5703125" style="39" customWidth="1"/>
    <col min="8" max="11" width="8.42578125" style="39" customWidth="1"/>
    <col min="12" max="12" width="0.7109375" style="39" customWidth="1"/>
    <col min="13" max="16384" width="9.140625" style="38"/>
  </cols>
  <sheetData>
    <row r="1" spans="1:12" ht="18.75">
      <c r="E1" s="222" t="s">
        <v>18</v>
      </c>
      <c r="F1" s="222"/>
      <c r="G1" s="223" t="s">
        <v>47</v>
      </c>
      <c r="H1" s="223"/>
      <c r="I1" s="44"/>
    </row>
    <row r="2" spans="1:12" ht="13.5" customHeight="1">
      <c r="L2" s="140"/>
    </row>
    <row r="3" spans="1:12" ht="13.5" customHeight="1">
      <c r="A3" s="220" t="s">
        <v>21</v>
      </c>
      <c r="B3" s="220"/>
      <c r="C3" s="220"/>
      <c r="D3" s="220"/>
      <c r="E3" s="220"/>
      <c r="F3" s="220"/>
      <c r="G3" s="220"/>
      <c r="H3" s="221"/>
      <c r="I3" s="221"/>
      <c r="J3" s="221"/>
      <c r="K3" s="4"/>
      <c r="L3" s="4"/>
    </row>
    <row r="4" spans="1:12" ht="13.5" customHeight="1">
      <c r="A4" s="220" t="s">
        <v>22</v>
      </c>
      <c r="B4" s="220"/>
      <c r="C4" s="220"/>
      <c r="D4" s="220"/>
      <c r="E4" s="220"/>
      <c r="F4" s="220"/>
      <c r="G4" s="220"/>
      <c r="H4" s="221"/>
      <c r="I4" s="221"/>
      <c r="J4" s="221"/>
      <c r="K4" s="4"/>
      <c r="L4" s="4"/>
    </row>
    <row r="5" spans="1:12" ht="13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3.5" customHeight="1">
      <c r="A6" s="182" t="s">
        <v>16</v>
      </c>
      <c r="B6" s="182"/>
      <c r="C6" s="182"/>
      <c r="D6" s="212"/>
      <c r="E6" s="212"/>
      <c r="F6" s="183" t="s">
        <v>17</v>
      </c>
      <c r="G6" s="183"/>
      <c r="H6" s="212"/>
      <c r="I6" s="212"/>
      <c r="J6" s="212"/>
      <c r="K6" s="5"/>
      <c r="L6" s="5"/>
    </row>
    <row r="7" spans="1:12" ht="13.5" customHeight="1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3.5" customHeight="1">
      <c r="A8" s="168" t="s">
        <v>6</v>
      </c>
      <c r="B8" s="169"/>
      <c r="C8" s="172" t="s">
        <v>7</v>
      </c>
      <c r="D8" s="173"/>
      <c r="E8" s="174" t="s">
        <v>8</v>
      </c>
      <c r="F8" s="215" t="s">
        <v>4</v>
      </c>
      <c r="G8" s="166" t="s">
        <v>0</v>
      </c>
      <c r="H8" s="240" t="s">
        <v>1</v>
      </c>
      <c r="I8" s="184"/>
      <c r="J8" s="184"/>
      <c r="K8" s="184"/>
      <c r="L8" s="185"/>
    </row>
    <row r="9" spans="1:12" ht="13.5" customHeight="1" thickBot="1">
      <c r="A9" s="170"/>
      <c r="B9" s="171"/>
      <c r="C9" s="131" t="s">
        <v>2</v>
      </c>
      <c r="D9" s="56" t="s">
        <v>3</v>
      </c>
      <c r="E9" s="214"/>
      <c r="F9" s="216"/>
      <c r="G9" s="217"/>
      <c r="H9" s="241"/>
      <c r="I9" s="242"/>
      <c r="J9" s="242"/>
      <c r="K9" s="242"/>
      <c r="L9" s="243"/>
    </row>
    <row r="10" spans="1:12" ht="13.5" customHeight="1">
      <c r="A10" s="85" t="s">
        <v>10</v>
      </c>
      <c r="B10" s="111">
        <v>1</v>
      </c>
      <c r="C10" s="124"/>
      <c r="D10" s="125"/>
      <c r="E10" s="33">
        <f>D10-C10</f>
        <v>0</v>
      </c>
      <c r="F10" s="118"/>
      <c r="G10" s="34">
        <f>Vzorce_12!D3</f>
        <v>0</v>
      </c>
      <c r="H10" s="283"/>
      <c r="I10" s="283"/>
      <c r="J10" s="283"/>
      <c r="K10" s="283"/>
      <c r="L10" s="284"/>
    </row>
    <row r="11" spans="1:12" ht="13.5" customHeight="1">
      <c r="A11" s="51" t="s">
        <v>11</v>
      </c>
      <c r="B11" s="105">
        <v>2</v>
      </c>
      <c r="C11" s="93"/>
      <c r="D11" s="94"/>
      <c r="E11" s="12">
        <f t="shared" ref="E11:E40" si="0">D11-C11</f>
        <v>0</v>
      </c>
      <c r="F11" s="100"/>
      <c r="G11" s="16">
        <f>Vzorce_12!D4</f>
        <v>0</v>
      </c>
      <c r="H11" s="190"/>
      <c r="I11" s="190"/>
      <c r="J11" s="190"/>
      <c r="K11" s="190"/>
      <c r="L11" s="191"/>
    </row>
    <row r="12" spans="1:12" ht="13.5" customHeight="1">
      <c r="A12" s="51" t="s">
        <v>12</v>
      </c>
      <c r="B12" s="105">
        <v>3</v>
      </c>
      <c r="C12" s="93"/>
      <c r="D12" s="94"/>
      <c r="E12" s="12">
        <f t="shared" si="0"/>
        <v>0</v>
      </c>
      <c r="F12" s="100"/>
      <c r="G12" s="16">
        <f>Vzorce_12!D5</f>
        <v>0</v>
      </c>
      <c r="H12" s="190"/>
      <c r="I12" s="190"/>
      <c r="J12" s="190"/>
      <c r="K12" s="190"/>
      <c r="L12" s="191"/>
    </row>
    <row r="13" spans="1:12" ht="13.5" customHeight="1">
      <c r="A13" s="51" t="s">
        <v>13</v>
      </c>
      <c r="B13" s="105">
        <v>4</v>
      </c>
      <c r="C13" s="93"/>
      <c r="D13" s="94"/>
      <c r="E13" s="12">
        <f t="shared" si="0"/>
        <v>0</v>
      </c>
      <c r="F13" s="100"/>
      <c r="G13" s="16">
        <f>Vzorce_12!D6</f>
        <v>0</v>
      </c>
      <c r="H13" s="190"/>
      <c r="I13" s="190"/>
      <c r="J13" s="190"/>
      <c r="K13" s="190"/>
      <c r="L13" s="191"/>
    </row>
    <row r="14" spans="1:12" ht="13.5" customHeight="1">
      <c r="A14" s="9" t="s">
        <v>14</v>
      </c>
      <c r="B14" s="104">
        <v>5</v>
      </c>
      <c r="C14" s="95"/>
      <c r="D14" s="96"/>
      <c r="E14" s="13">
        <f t="shared" si="0"/>
        <v>0</v>
      </c>
      <c r="F14" s="101"/>
      <c r="G14" s="25">
        <f>Vzorce_12!D7</f>
        <v>0</v>
      </c>
      <c r="H14" s="188"/>
      <c r="I14" s="188"/>
      <c r="J14" s="188"/>
      <c r="K14" s="188"/>
      <c r="L14" s="189"/>
    </row>
    <row r="15" spans="1:12" ht="13.5" customHeight="1">
      <c r="A15" s="9" t="s">
        <v>15</v>
      </c>
      <c r="B15" s="104">
        <v>6</v>
      </c>
      <c r="C15" s="95"/>
      <c r="D15" s="96"/>
      <c r="E15" s="13">
        <f t="shared" si="0"/>
        <v>0</v>
      </c>
      <c r="F15" s="101"/>
      <c r="G15" s="25">
        <f>Vzorce_12!D8</f>
        <v>0</v>
      </c>
      <c r="H15" s="188"/>
      <c r="I15" s="188"/>
      <c r="J15" s="188"/>
      <c r="K15" s="188"/>
      <c r="L15" s="189"/>
    </row>
    <row r="16" spans="1:12" ht="13.5" customHeight="1">
      <c r="A16" s="51" t="s">
        <v>9</v>
      </c>
      <c r="B16" s="105">
        <v>7</v>
      </c>
      <c r="C16" s="93"/>
      <c r="D16" s="94"/>
      <c r="E16" s="12">
        <f t="shared" si="0"/>
        <v>0</v>
      </c>
      <c r="F16" s="100"/>
      <c r="G16" s="16">
        <f>Vzorce_12!D9</f>
        <v>0</v>
      </c>
      <c r="H16" s="190"/>
      <c r="I16" s="190"/>
      <c r="J16" s="190"/>
      <c r="K16" s="190"/>
      <c r="L16" s="191"/>
    </row>
    <row r="17" spans="1:12" ht="13.5" customHeight="1">
      <c r="A17" s="52" t="s">
        <v>10</v>
      </c>
      <c r="B17" s="105">
        <v>8</v>
      </c>
      <c r="C17" s="93"/>
      <c r="D17" s="94"/>
      <c r="E17" s="12">
        <f t="shared" si="0"/>
        <v>0</v>
      </c>
      <c r="F17" s="100"/>
      <c r="G17" s="16">
        <f>Vzorce_12!D10</f>
        <v>0</v>
      </c>
      <c r="H17" s="190"/>
      <c r="I17" s="190"/>
      <c r="J17" s="190"/>
      <c r="K17" s="190"/>
      <c r="L17" s="191"/>
    </row>
    <row r="18" spans="1:12" ht="13.5" customHeight="1">
      <c r="A18" s="51" t="s">
        <v>11</v>
      </c>
      <c r="B18" s="105">
        <v>9</v>
      </c>
      <c r="C18" s="93"/>
      <c r="D18" s="94"/>
      <c r="E18" s="12">
        <f t="shared" si="0"/>
        <v>0</v>
      </c>
      <c r="F18" s="100"/>
      <c r="G18" s="16">
        <f>Vzorce_12!D11</f>
        <v>0</v>
      </c>
      <c r="H18" s="190"/>
      <c r="I18" s="190"/>
      <c r="J18" s="190"/>
      <c r="K18" s="190"/>
      <c r="L18" s="191"/>
    </row>
    <row r="19" spans="1:12" ht="13.5" customHeight="1">
      <c r="A19" s="51" t="s">
        <v>12</v>
      </c>
      <c r="B19" s="105">
        <v>10</v>
      </c>
      <c r="C19" s="93"/>
      <c r="D19" s="94"/>
      <c r="E19" s="12">
        <f t="shared" si="0"/>
        <v>0</v>
      </c>
      <c r="F19" s="100"/>
      <c r="G19" s="16">
        <f>Vzorce_12!D12</f>
        <v>0</v>
      </c>
      <c r="H19" s="190"/>
      <c r="I19" s="190"/>
      <c r="J19" s="190"/>
      <c r="K19" s="190"/>
      <c r="L19" s="191"/>
    </row>
    <row r="20" spans="1:12" ht="13.5" customHeight="1">
      <c r="A20" s="51" t="s">
        <v>13</v>
      </c>
      <c r="B20" s="105">
        <v>11</v>
      </c>
      <c r="C20" s="93"/>
      <c r="D20" s="94"/>
      <c r="E20" s="12">
        <f t="shared" si="0"/>
        <v>0</v>
      </c>
      <c r="F20" s="100"/>
      <c r="G20" s="16">
        <f>Vzorce_12!D13</f>
        <v>0</v>
      </c>
      <c r="H20" s="190"/>
      <c r="I20" s="190"/>
      <c r="J20" s="190"/>
      <c r="K20" s="190"/>
      <c r="L20" s="191"/>
    </row>
    <row r="21" spans="1:12" ht="13.5" customHeight="1">
      <c r="A21" s="9" t="s">
        <v>14</v>
      </c>
      <c r="B21" s="104">
        <v>12</v>
      </c>
      <c r="C21" s="95"/>
      <c r="D21" s="96"/>
      <c r="E21" s="13">
        <f t="shared" si="0"/>
        <v>0</v>
      </c>
      <c r="F21" s="101"/>
      <c r="G21" s="25">
        <f>Vzorce_12!D14</f>
        <v>0</v>
      </c>
      <c r="H21" s="188"/>
      <c r="I21" s="188"/>
      <c r="J21" s="188"/>
      <c r="K21" s="188"/>
      <c r="L21" s="189"/>
    </row>
    <row r="22" spans="1:12" ht="13.5" customHeight="1">
      <c r="A22" s="9" t="s">
        <v>15</v>
      </c>
      <c r="B22" s="104">
        <v>13</v>
      </c>
      <c r="C22" s="95"/>
      <c r="D22" s="96"/>
      <c r="E22" s="13">
        <f t="shared" si="0"/>
        <v>0</v>
      </c>
      <c r="F22" s="101"/>
      <c r="G22" s="25">
        <f>Vzorce_12!D15</f>
        <v>0</v>
      </c>
      <c r="H22" s="188"/>
      <c r="I22" s="188"/>
      <c r="J22" s="188"/>
      <c r="K22" s="188"/>
      <c r="L22" s="189"/>
    </row>
    <row r="23" spans="1:12" ht="13.5" customHeight="1">
      <c r="A23" s="51" t="s">
        <v>9</v>
      </c>
      <c r="B23" s="105">
        <v>14</v>
      </c>
      <c r="C23" s="93"/>
      <c r="D23" s="94"/>
      <c r="E23" s="12">
        <f t="shared" si="0"/>
        <v>0</v>
      </c>
      <c r="F23" s="100"/>
      <c r="G23" s="16">
        <f>Vzorce_12!D16</f>
        <v>0</v>
      </c>
      <c r="H23" s="190"/>
      <c r="I23" s="190"/>
      <c r="J23" s="190"/>
      <c r="K23" s="190"/>
      <c r="L23" s="191"/>
    </row>
    <row r="24" spans="1:12" ht="13.5" customHeight="1">
      <c r="A24" s="52" t="s">
        <v>10</v>
      </c>
      <c r="B24" s="105">
        <v>15</v>
      </c>
      <c r="C24" s="93"/>
      <c r="D24" s="94"/>
      <c r="E24" s="12">
        <f t="shared" si="0"/>
        <v>0</v>
      </c>
      <c r="F24" s="100"/>
      <c r="G24" s="16">
        <f>Vzorce_12!D17</f>
        <v>0</v>
      </c>
      <c r="H24" s="190"/>
      <c r="I24" s="190"/>
      <c r="J24" s="190"/>
      <c r="K24" s="190"/>
      <c r="L24" s="191"/>
    </row>
    <row r="25" spans="1:12" ht="13.5" customHeight="1">
      <c r="A25" s="51" t="s">
        <v>11</v>
      </c>
      <c r="B25" s="105">
        <v>16</v>
      </c>
      <c r="C25" s="93"/>
      <c r="D25" s="94"/>
      <c r="E25" s="12">
        <f t="shared" si="0"/>
        <v>0</v>
      </c>
      <c r="F25" s="100"/>
      <c r="G25" s="16">
        <f>Vzorce_12!D18</f>
        <v>0</v>
      </c>
      <c r="H25" s="190"/>
      <c r="I25" s="190"/>
      <c r="J25" s="190"/>
      <c r="K25" s="190"/>
      <c r="L25" s="191"/>
    </row>
    <row r="26" spans="1:12" ht="13.5" customHeight="1">
      <c r="A26" s="51" t="s">
        <v>12</v>
      </c>
      <c r="B26" s="105">
        <v>17</v>
      </c>
      <c r="C26" s="93"/>
      <c r="D26" s="94"/>
      <c r="E26" s="12">
        <f t="shared" si="0"/>
        <v>0</v>
      </c>
      <c r="F26" s="100"/>
      <c r="G26" s="16">
        <f>Vzorce_12!D19</f>
        <v>0</v>
      </c>
      <c r="H26" s="190"/>
      <c r="I26" s="190"/>
      <c r="J26" s="190"/>
      <c r="K26" s="190"/>
      <c r="L26" s="191"/>
    </row>
    <row r="27" spans="1:12" ht="13.5" customHeight="1">
      <c r="A27" s="51" t="s">
        <v>13</v>
      </c>
      <c r="B27" s="105">
        <v>18</v>
      </c>
      <c r="C27" s="93"/>
      <c r="D27" s="94"/>
      <c r="E27" s="12">
        <f t="shared" si="0"/>
        <v>0</v>
      </c>
      <c r="F27" s="100"/>
      <c r="G27" s="16">
        <f>Vzorce_12!D20</f>
        <v>0</v>
      </c>
      <c r="H27" s="190"/>
      <c r="I27" s="190"/>
      <c r="J27" s="190"/>
      <c r="K27" s="190"/>
      <c r="L27" s="191"/>
    </row>
    <row r="28" spans="1:12" ht="13.5" customHeight="1">
      <c r="A28" s="9" t="s">
        <v>14</v>
      </c>
      <c r="B28" s="104">
        <v>19</v>
      </c>
      <c r="C28" s="95"/>
      <c r="D28" s="96"/>
      <c r="E28" s="13">
        <f t="shared" si="0"/>
        <v>0</v>
      </c>
      <c r="F28" s="101"/>
      <c r="G28" s="25">
        <f>Vzorce_12!D21</f>
        <v>0</v>
      </c>
      <c r="H28" s="188"/>
      <c r="I28" s="188"/>
      <c r="J28" s="188"/>
      <c r="K28" s="188"/>
      <c r="L28" s="189"/>
    </row>
    <row r="29" spans="1:12" ht="13.5" customHeight="1">
      <c r="A29" s="9" t="s">
        <v>15</v>
      </c>
      <c r="B29" s="104">
        <v>20</v>
      </c>
      <c r="C29" s="95"/>
      <c r="D29" s="96"/>
      <c r="E29" s="13">
        <f t="shared" si="0"/>
        <v>0</v>
      </c>
      <c r="F29" s="101"/>
      <c r="G29" s="25">
        <f>Vzorce_12!D22</f>
        <v>0</v>
      </c>
      <c r="H29" s="188"/>
      <c r="I29" s="188"/>
      <c r="J29" s="188"/>
      <c r="K29" s="188"/>
      <c r="L29" s="189"/>
    </row>
    <row r="30" spans="1:12" ht="13.5" customHeight="1">
      <c r="A30" s="51" t="s">
        <v>9</v>
      </c>
      <c r="B30" s="105">
        <v>21</v>
      </c>
      <c r="C30" s="93"/>
      <c r="D30" s="94"/>
      <c r="E30" s="12">
        <f t="shared" si="0"/>
        <v>0</v>
      </c>
      <c r="F30" s="100"/>
      <c r="G30" s="16">
        <f>Vzorce_12!D23</f>
        <v>0</v>
      </c>
      <c r="H30" s="190"/>
      <c r="I30" s="190"/>
      <c r="J30" s="190"/>
      <c r="K30" s="190"/>
      <c r="L30" s="191"/>
    </row>
    <row r="31" spans="1:12" ht="13.5" customHeight="1">
      <c r="A31" s="52" t="s">
        <v>10</v>
      </c>
      <c r="B31" s="105">
        <v>22</v>
      </c>
      <c r="C31" s="93"/>
      <c r="D31" s="94"/>
      <c r="E31" s="12">
        <f t="shared" si="0"/>
        <v>0</v>
      </c>
      <c r="F31" s="100"/>
      <c r="G31" s="16">
        <f>Vzorce_12!D24</f>
        <v>0</v>
      </c>
      <c r="H31" s="190"/>
      <c r="I31" s="190"/>
      <c r="J31" s="190"/>
      <c r="K31" s="190"/>
      <c r="L31" s="191"/>
    </row>
    <row r="32" spans="1:12" ht="13.5" customHeight="1">
      <c r="A32" s="51" t="s">
        <v>11</v>
      </c>
      <c r="B32" s="105">
        <v>23</v>
      </c>
      <c r="C32" s="93"/>
      <c r="D32" s="94"/>
      <c r="E32" s="12">
        <f t="shared" si="0"/>
        <v>0</v>
      </c>
      <c r="F32" s="100"/>
      <c r="G32" s="16">
        <f>Vzorce_12!D25</f>
        <v>0</v>
      </c>
      <c r="H32" s="190"/>
      <c r="I32" s="190"/>
      <c r="J32" s="190"/>
      <c r="K32" s="190"/>
      <c r="L32" s="191"/>
    </row>
    <row r="33" spans="1:12" ht="13.5" customHeight="1">
      <c r="A33" s="53" t="s">
        <v>12</v>
      </c>
      <c r="B33" s="112">
        <v>24</v>
      </c>
      <c r="C33" s="113"/>
      <c r="D33" s="114"/>
      <c r="E33" s="35">
        <f t="shared" si="0"/>
        <v>0</v>
      </c>
      <c r="F33" s="116"/>
      <c r="G33" s="36">
        <f>Vzorce_12!D26</f>
        <v>0</v>
      </c>
      <c r="H33" s="285"/>
      <c r="I33" s="285"/>
      <c r="J33" s="285"/>
      <c r="K33" s="285"/>
      <c r="L33" s="286"/>
    </row>
    <row r="34" spans="1:12" ht="13.5" customHeight="1">
      <c r="A34" s="53" t="s">
        <v>13</v>
      </c>
      <c r="B34" s="112">
        <v>25</v>
      </c>
      <c r="C34" s="113"/>
      <c r="D34" s="114"/>
      <c r="E34" s="35">
        <f t="shared" si="0"/>
        <v>0</v>
      </c>
      <c r="F34" s="116"/>
      <c r="G34" s="36">
        <f>Vzorce_12!D27</f>
        <v>0</v>
      </c>
      <c r="H34" s="285"/>
      <c r="I34" s="285"/>
      <c r="J34" s="285"/>
      <c r="K34" s="285"/>
      <c r="L34" s="286"/>
    </row>
    <row r="35" spans="1:12" ht="13.5" customHeight="1">
      <c r="A35" s="53" t="s">
        <v>14</v>
      </c>
      <c r="B35" s="112">
        <v>26</v>
      </c>
      <c r="C35" s="113"/>
      <c r="D35" s="114"/>
      <c r="E35" s="35">
        <f t="shared" si="0"/>
        <v>0</v>
      </c>
      <c r="F35" s="116"/>
      <c r="G35" s="36">
        <f>Vzorce_12!D28</f>
        <v>0</v>
      </c>
      <c r="H35" s="285"/>
      <c r="I35" s="285"/>
      <c r="J35" s="285"/>
      <c r="K35" s="285"/>
      <c r="L35" s="286"/>
    </row>
    <row r="36" spans="1:12" ht="13.5" customHeight="1">
      <c r="A36" s="9" t="s">
        <v>15</v>
      </c>
      <c r="B36" s="104">
        <v>27</v>
      </c>
      <c r="C36" s="95"/>
      <c r="D36" s="96"/>
      <c r="E36" s="13">
        <f t="shared" si="0"/>
        <v>0</v>
      </c>
      <c r="F36" s="101"/>
      <c r="G36" s="25">
        <f>Vzorce_12!D29</f>
        <v>0</v>
      </c>
      <c r="H36" s="188"/>
      <c r="I36" s="188"/>
      <c r="J36" s="188"/>
      <c r="K36" s="188"/>
      <c r="L36" s="189"/>
    </row>
    <row r="37" spans="1:12" ht="13.5" customHeight="1">
      <c r="A37" s="51" t="s">
        <v>9</v>
      </c>
      <c r="B37" s="105">
        <v>28</v>
      </c>
      <c r="C37" s="93"/>
      <c r="D37" s="94"/>
      <c r="E37" s="12">
        <f t="shared" si="0"/>
        <v>0</v>
      </c>
      <c r="F37" s="100"/>
      <c r="G37" s="16">
        <f>Vzorce_12!D30</f>
        <v>0</v>
      </c>
      <c r="H37" s="190"/>
      <c r="I37" s="190"/>
      <c r="J37" s="190"/>
      <c r="K37" s="190"/>
      <c r="L37" s="191"/>
    </row>
    <row r="38" spans="1:12" ht="13.5" customHeight="1">
      <c r="A38" s="52" t="s">
        <v>10</v>
      </c>
      <c r="B38" s="105">
        <v>29</v>
      </c>
      <c r="C38" s="93"/>
      <c r="D38" s="94"/>
      <c r="E38" s="12">
        <f t="shared" si="0"/>
        <v>0</v>
      </c>
      <c r="F38" s="100"/>
      <c r="G38" s="16">
        <f>Vzorce_12!D31</f>
        <v>0</v>
      </c>
      <c r="H38" s="190"/>
      <c r="I38" s="190"/>
      <c r="J38" s="190"/>
      <c r="K38" s="190"/>
      <c r="L38" s="191"/>
    </row>
    <row r="39" spans="1:12" ht="13.5" customHeight="1">
      <c r="A39" s="51" t="s">
        <v>11</v>
      </c>
      <c r="B39" s="105">
        <v>30</v>
      </c>
      <c r="C39" s="93"/>
      <c r="D39" s="94"/>
      <c r="E39" s="12">
        <f t="shared" si="0"/>
        <v>0</v>
      </c>
      <c r="F39" s="100"/>
      <c r="G39" s="16">
        <f>Vzorce_12!D32</f>
        <v>0</v>
      </c>
      <c r="H39" s="190"/>
      <c r="I39" s="190"/>
      <c r="J39" s="190"/>
      <c r="K39" s="190"/>
      <c r="L39" s="191"/>
    </row>
    <row r="40" spans="1:12" ht="13.5" customHeight="1" thickBot="1">
      <c r="A40" s="54" t="s">
        <v>12</v>
      </c>
      <c r="B40" s="110">
        <v>31</v>
      </c>
      <c r="C40" s="97"/>
      <c r="D40" s="98"/>
      <c r="E40" s="14">
        <f t="shared" si="0"/>
        <v>0</v>
      </c>
      <c r="F40" s="102"/>
      <c r="G40" s="17">
        <f>Vzorce_12!D33</f>
        <v>0</v>
      </c>
      <c r="H40" s="197"/>
      <c r="I40" s="197"/>
      <c r="J40" s="197"/>
      <c r="K40" s="197"/>
      <c r="L40" s="198"/>
    </row>
    <row r="41" spans="1:12" ht="13.5" customHeight="1" thickBot="1">
      <c r="A41" s="192" t="s">
        <v>5</v>
      </c>
      <c r="B41" s="193"/>
      <c r="C41" s="193"/>
      <c r="D41" s="194"/>
      <c r="E41" s="69">
        <f>E10+E11+E12+E13+E14+E15+E16+E17+E18+E19+E20+E21+E22+E23+E24+E25+E26+E27+E28+E29+E30+E31+E32+E33+E34+E35+E36+E37+E38+E39+E40</f>
        <v>0</v>
      </c>
      <c r="F41" s="1"/>
      <c r="G41" s="15">
        <f>G10+G11+G12+G13+G14+G15+G16+G17+G18+G19+G20+G21+G22+G23+G24+G25+G26+G27+G28+G29+G30+G31+G32+G33+G34+G35+G36+G37+G38+G39+G40</f>
        <v>0</v>
      </c>
      <c r="H41" s="164" t="s">
        <v>50</v>
      </c>
      <c r="I41" s="181"/>
      <c r="J41" s="262"/>
      <c r="K41" s="263"/>
      <c r="L41" s="264"/>
    </row>
    <row r="42" spans="1:12" ht="13.5" customHeight="1" thickBot="1">
      <c r="A42" s="192" t="s">
        <v>49</v>
      </c>
      <c r="B42" s="193"/>
      <c r="C42" s="193"/>
      <c r="D42" s="194"/>
      <c r="E42" s="89">
        <f>E41+'Leden 2020'!E41+'Únor 2020'!E39+'Březen 2020'!E41+'Duben 2020'!E40+'Květen 2020'!E41+'Červen 2020'!E40+'Červenec 2020'!E41+'Srpen 2020'!E41+'Září 2020'!E40+'Říjen 2020'!E41+'Listopad 2020'!E40</f>
        <v>0</v>
      </c>
      <c r="H42" s="179" t="s">
        <v>51</v>
      </c>
      <c r="I42" s="180"/>
      <c r="J42" s="207"/>
      <c r="K42" s="208"/>
      <c r="L42" s="209"/>
    </row>
    <row r="43" spans="1:12" ht="13.5" customHeight="1" thickBot="1">
      <c r="A43" s="195"/>
      <c r="B43" s="195"/>
      <c r="C43" s="196"/>
      <c r="D43" s="196"/>
      <c r="E43" s="134"/>
      <c r="F43" s="249"/>
      <c r="G43" s="249"/>
      <c r="H43" s="164" t="s">
        <v>52</v>
      </c>
      <c r="I43" s="165"/>
      <c r="J43" s="199"/>
      <c r="K43" s="200"/>
      <c r="L43" s="201"/>
    </row>
    <row r="44" spans="1:12" ht="13.5" customHeight="1">
      <c r="A44" s="6"/>
      <c r="B44" s="6"/>
      <c r="C44" s="6"/>
      <c r="D44" s="6"/>
      <c r="E44" s="38"/>
      <c r="F44" s="38"/>
      <c r="G44" s="38"/>
      <c r="H44" s="38"/>
      <c r="I44" s="38"/>
      <c r="J44" s="38"/>
      <c r="K44" s="38"/>
      <c r="L44" s="139"/>
    </row>
    <row r="45" spans="1:12" ht="13.5" customHeight="1">
      <c r="A45" s="159" t="s">
        <v>19</v>
      </c>
      <c r="B45" s="159"/>
      <c r="C45" s="159"/>
      <c r="D45" s="163"/>
      <c r="E45" s="163"/>
      <c r="F45" s="163"/>
      <c r="G45" s="163"/>
      <c r="H45" s="163"/>
      <c r="I45" s="161" t="s">
        <v>32</v>
      </c>
      <c r="J45" s="161"/>
      <c r="K45" s="161"/>
      <c r="L45" s="129"/>
    </row>
    <row r="46" spans="1:12" ht="13.5" customHeight="1">
      <c r="A46" s="130" t="s">
        <v>33</v>
      </c>
      <c r="B46" s="130"/>
      <c r="C46" s="160"/>
      <c r="D46" s="160"/>
      <c r="E46" s="160"/>
      <c r="F46" s="161" t="s">
        <v>20</v>
      </c>
      <c r="G46" s="161"/>
      <c r="H46" s="161"/>
      <c r="I46" s="161"/>
      <c r="J46" s="162"/>
      <c r="K46" s="162"/>
      <c r="L46" s="43" t="s">
        <v>23</v>
      </c>
    </row>
    <row r="47" spans="1:12" ht="13.5" customHeight="1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2" ht="13.5" customHeight="1">
      <c r="A48" s="130" t="s">
        <v>24</v>
      </c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</row>
    <row r="49" spans="1:12" ht="13.5" customHeight="1">
      <c r="A49" s="130" t="s">
        <v>34</v>
      </c>
      <c r="B49" s="130"/>
      <c r="C49" s="130"/>
      <c r="D49" s="130"/>
      <c r="E49" s="130"/>
      <c r="F49" s="38"/>
      <c r="G49" s="38"/>
      <c r="H49" s="38"/>
      <c r="I49" s="38"/>
      <c r="J49" s="38"/>
      <c r="K49" s="38"/>
      <c r="L49" s="38"/>
    </row>
    <row r="50" spans="1:12" ht="13.5" customHeight="1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</row>
    <row r="51" spans="1:12" ht="13.5" customHeight="1">
      <c r="A51" s="158" t="s">
        <v>53</v>
      </c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38"/>
    </row>
    <row r="52" spans="1:12" ht="13.5" customHeight="1">
      <c r="A52" s="159" t="s">
        <v>54</v>
      </c>
      <c r="B52" s="159"/>
      <c r="C52" s="159"/>
      <c r="D52" s="38"/>
      <c r="E52" s="38"/>
      <c r="F52" s="38"/>
      <c r="G52" s="38"/>
      <c r="H52" s="38"/>
      <c r="I52" s="38"/>
      <c r="J52" s="38"/>
      <c r="K52" s="38"/>
      <c r="L52" s="38"/>
    </row>
    <row r="53" spans="1:12" ht="13.5" customHeight="1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</row>
    <row r="54" spans="1:12">
      <c r="A54" s="74" t="s">
        <v>25</v>
      </c>
      <c r="B54" s="153"/>
      <c r="C54" s="153"/>
      <c r="D54" s="132" t="s">
        <v>26</v>
      </c>
      <c r="E54" s="133"/>
      <c r="F54" s="155"/>
      <c r="G54" s="155"/>
      <c r="H54" s="155"/>
      <c r="I54" s="155"/>
      <c r="J54" s="155"/>
      <c r="K54" s="155"/>
      <c r="L54" s="136"/>
    </row>
    <row r="55" spans="1:12">
      <c r="F55" s="152" t="s">
        <v>27</v>
      </c>
      <c r="G55" s="152"/>
      <c r="H55" s="152"/>
      <c r="I55" s="152"/>
      <c r="J55" s="152"/>
      <c r="K55" s="152"/>
      <c r="L55" s="136"/>
    </row>
    <row r="56" spans="1:12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</row>
    <row r="57" spans="1:12">
      <c r="A57" s="38" t="s">
        <v>48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</row>
    <row r="58" spans="1:12">
      <c r="A58" s="38" t="s">
        <v>28</v>
      </c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</row>
    <row r="59" spans="1:12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</row>
    <row r="60" spans="1:12">
      <c r="A60" s="39" t="s">
        <v>6</v>
      </c>
      <c r="C60" s="157"/>
      <c r="D60" s="157"/>
      <c r="E60" s="40"/>
      <c r="F60" s="156"/>
      <c r="G60" s="156"/>
      <c r="H60" s="156"/>
      <c r="I60" s="156"/>
      <c r="J60" s="156"/>
      <c r="K60" s="156"/>
      <c r="L60" s="42"/>
    </row>
    <row r="61" spans="1:12">
      <c r="E61" s="40"/>
      <c r="F61" s="154" t="s">
        <v>29</v>
      </c>
      <c r="G61" s="154"/>
      <c r="H61" s="154"/>
      <c r="I61" s="154"/>
      <c r="J61" s="154"/>
      <c r="K61" s="154"/>
      <c r="L61" s="136"/>
    </row>
    <row r="62" spans="1:12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</row>
    <row r="63" spans="1:12">
      <c r="A63" s="39" t="s">
        <v>6</v>
      </c>
      <c r="C63" s="157"/>
      <c r="D63" s="157"/>
      <c r="E63" s="40"/>
      <c r="F63" s="156"/>
      <c r="G63" s="156"/>
      <c r="H63" s="156"/>
      <c r="I63" s="156"/>
      <c r="J63" s="156"/>
      <c r="K63" s="156"/>
      <c r="L63" s="136"/>
    </row>
    <row r="64" spans="1:12">
      <c r="E64" s="40"/>
      <c r="F64" s="154" t="s">
        <v>31</v>
      </c>
      <c r="G64" s="154"/>
      <c r="H64" s="154"/>
      <c r="I64" s="154"/>
      <c r="J64" s="154"/>
      <c r="K64" s="154"/>
      <c r="L64" s="136"/>
    </row>
    <row r="65" spans="1:12">
      <c r="E65" s="40"/>
      <c r="H65" s="138"/>
      <c r="I65" s="138"/>
      <c r="J65" s="138"/>
      <c r="K65" s="138"/>
      <c r="L65" s="138"/>
    </row>
    <row r="66" spans="1:12">
      <c r="A66" s="39" t="s">
        <v>6</v>
      </c>
      <c r="C66" s="157"/>
      <c r="D66" s="157"/>
      <c r="E66" s="40"/>
      <c r="F66" s="155"/>
      <c r="G66" s="155"/>
      <c r="H66" s="155"/>
      <c r="I66" s="155"/>
      <c r="J66" s="155"/>
      <c r="K66" s="155"/>
      <c r="L66" s="42"/>
    </row>
    <row r="67" spans="1:12">
      <c r="F67" s="154" t="s">
        <v>30</v>
      </c>
      <c r="G67" s="154"/>
      <c r="H67" s="154"/>
      <c r="I67" s="154"/>
      <c r="J67" s="154"/>
      <c r="K67" s="154"/>
      <c r="L67" s="136"/>
    </row>
    <row r="68" spans="1:12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</row>
    <row r="69" spans="1:12" ht="17.25">
      <c r="A69" s="41" t="s">
        <v>35</v>
      </c>
      <c r="B69" s="41"/>
      <c r="C69" s="41"/>
      <c r="D69" s="41"/>
      <c r="E69" s="38"/>
      <c r="F69" s="38"/>
      <c r="G69" s="38"/>
      <c r="H69" s="38"/>
      <c r="I69" s="38"/>
      <c r="J69" s="38"/>
      <c r="K69" s="38"/>
      <c r="L69" s="38"/>
    </row>
  </sheetData>
  <sheetProtection algorithmName="SHA-512" hashValue="YrQwt5MwF9fgUPtNzXtRaDWyY0PepzKAVbN3uvVdMdcpnZiYyJk3DSDn+DW3ae00E9KH7F3o8wOaN6ExCQ3fqA==" saltValue="1W/gpwHezTe2oTL3drw58A==" spinCount="100000" sheet="1" objects="1" scenarios="1" formatCells="0" selectLockedCells="1"/>
  <mergeCells count="79">
    <mergeCell ref="H36:L36"/>
    <mergeCell ref="H37:L37"/>
    <mergeCell ref="H35:L35"/>
    <mergeCell ref="A43:B43"/>
    <mergeCell ref="C43:D43"/>
    <mergeCell ref="F43:G43"/>
    <mergeCell ref="H43:I43"/>
    <mergeCell ref="J43:L43"/>
    <mergeCell ref="A42:D42"/>
    <mergeCell ref="H38:L38"/>
    <mergeCell ref="H39:L39"/>
    <mergeCell ref="H40:L40"/>
    <mergeCell ref="A41:D41"/>
    <mergeCell ref="H41:I41"/>
    <mergeCell ref="H42:I42"/>
    <mergeCell ref="J41:L41"/>
    <mergeCell ref="H30:L30"/>
    <mergeCell ref="H31:L31"/>
    <mergeCell ref="H32:L32"/>
    <mergeCell ref="H33:L33"/>
    <mergeCell ref="H34:L34"/>
    <mergeCell ref="H25:L25"/>
    <mergeCell ref="H26:L26"/>
    <mergeCell ref="H27:L27"/>
    <mergeCell ref="H28:L28"/>
    <mergeCell ref="H29:L29"/>
    <mergeCell ref="E1:F1"/>
    <mergeCell ref="G1:H1"/>
    <mergeCell ref="A3:G3"/>
    <mergeCell ref="H3:J3"/>
    <mergeCell ref="A8:B9"/>
    <mergeCell ref="C8:D8"/>
    <mergeCell ref="E8:E9"/>
    <mergeCell ref="F8:F9"/>
    <mergeCell ref="G8:G9"/>
    <mergeCell ref="H8:L8"/>
    <mergeCell ref="H9:L9"/>
    <mergeCell ref="A6:C6"/>
    <mergeCell ref="D6:E6"/>
    <mergeCell ref="F6:G6"/>
    <mergeCell ref="H6:J6"/>
    <mergeCell ref="A4:G4"/>
    <mergeCell ref="H4:J4"/>
    <mergeCell ref="H10:L10"/>
    <mergeCell ref="H11:L11"/>
    <mergeCell ref="H12:L12"/>
    <mergeCell ref="H13:L13"/>
    <mergeCell ref="H24:L24"/>
    <mergeCell ref="H14:L14"/>
    <mergeCell ref="H15:L15"/>
    <mergeCell ref="H16:L16"/>
    <mergeCell ref="H17:L17"/>
    <mergeCell ref="H18:L18"/>
    <mergeCell ref="H19:L19"/>
    <mergeCell ref="H20:L20"/>
    <mergeCell ref="H21:L21"/>
    <mergeCell ref="H22:L22"/>
    <mergeCell ref="H23:L23"/>
    <mergeCell ref="A51:K51"/>
    <mergeCell ref="A52:C52"/>
    <mergeCell ref="C60:D60"/>
    <mergeCell ref="J42:L42"/>
    <mergeCell ref="A45:C45"/>
    <mergeCell ref="D45:H45"/>
    <mergeCell ref="I45:K45"/>
    <mergeCell ref="C46:E46"/>
    <mergeCell ref="F46:I46"/>
    <mergeCell ref="J46:K46"/>
    <mergeCell ref="F60:K60"/>
    <mergeCell ref="F54:K54"/>
    <mergeCell ref="F67:K67"/>
    <mergeCell ref="B54:C54"/>
    <mergeCell ref="F55:K55"/>
    <mergeCell ref="C63:D63"/>
    <mergeCell ref="C66:D66"/>
    <mergeCell ref="F66:K66"/>
    <mergeCell ref="F63:K63"/>
    <mergeCell ref="F61:K61"/>
    <mergeCell ref="F64:K64"/>
  </mergeCells>
  <pageMargins left="0.19685039370078741" right="0.19685039370078741" top="0.19685039370078741" bottom="0.19685039370078741" header="0.31496062992125984" footer="0.31496062992125984"/>
  <pageSetup paperSize="9" scale="87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theme="1"/>
  </sheetPr>
  <dimension ref="A1:E33"/>
  <sheetViews>
    <sheetView workbookViewId="0">
      <selection activeCell="D33" sqref="D33"/>
    </sheetView>
  </sheetViews>
  <sheetFormatPr defaultColWidth="9.140625" defaultRowHeight="15"/>
  <cols>
    <col min="1" max="1" width="7.140625" style="21" customWidth="1"/>
    <col min="2" max="2" width="7.28515625" style="21" customWidth="1"/>
    <col min="3" max="3" width="11.5703125" style="21" bestFit="1" customWidth="1"/>
    <col min="4" max="4" width="9.85546875" style="21" bestFit="1" customWidth="1"/>
    <col min="5" max="5" width="10.140625" style="21" bestFit="1" customWidth="1"/>
    <col min="6" max="16384" width="9.140625" style="21"/>
  </cols>
  <sheetData>
    <row r="1" spans="1:5">
      <c r="A1" s="186" t="s">
        <v>7</v>
      </c>
      <c r="B1" s="186"/>
      <c r="C1" s="187" t="s">
        <v>8</v>
      </c>
      <c r="D1" s="186" t="s">
        <v>0</v>
      </c>
      <c r="E1" s="20"/>
    </row>
    <row r="2" spans="1:5">
      <c r="A2" s="58" t="s">
        <v>2</v>
      </c>
      <c r="B2" s="58" t="s">
        <v>3</v>
      </c>
      <c r="C2" s="187"/>
      <c r="D2" s="186"/>
      <c r="E2" s="20"/>
    </row>
    <row r="3" spans="1:5">
      <c r="A3" s="23">
        <f>HOUR('Prosinec 2020'!C10)+MINUTE('Prosinec 2020'!C10)/60</f>
        <v>0</v>
      </c>
      <c r="B3" s="23">
        <f>HOUR('Prosinec 2020'!D10)+MINUTE('Prosinec 2020'!D10)/60</f>
        <v>0</v>
      </c>
      <c r="C3" s="23">
        <f t="shared" ref="C3:C33" si="0">(B3)-(A3)</f>
        <v>0</v>
      </c>
      <c r="D3" s="24">
        <f>C3*'Prosinec 2020'!F10</f>
        <v>0</v>
      </c>
      <c r="E3" s="20"/>
    </row>
    <row r="4" spans="1:5">
      <c r="A4" s="23">
        <f>HOUR('Prosinec 2020'!C11)+MINUTE('Prosinec 2020'!C11)/60</f>
        <v>0</v>
      </c>
      <c r="B4" s="23">
        <f>HOUR('Prosinec 2020'!D11)+MINUTE('Prosinec 2020'!D11)/60</f>
        <v>0</v>
      </c>
      <c r="C4" s="23">
        <f t="shared" si="0"/>
        <v>0</v>
      </c>
      <c r="D4" s="24">
        <f>C4*'Prosinec 2020'!F11</f>
        <v>0</v>
      </c>
      <c r="E4" s="20"/>
    </row>
    <row r="5" spans="1:5">
      <c r="A5" s="23">
        <f>HOUR('Prosinec 2020'!C12)+MINUTE('Prosinec 2020'!C12)/60</f>
        <v>0</v>
      </c>
      <c r="B5" s="23">
        <f>HOUR('Prosinec 2020'!D12)+MINUTE('Prosinec 2020'!D12)/60</f>
        <v>0</v>
      </c>
      <c r="C5" s="23">
        <f t="shared" si="0"/>
        <v>0</v>
      </c>
      <c r="D5" s="24">
        <f>C5*'Prosinec 2020'!F12</f>
        <v>0</v>
      </c>
      <c r="E5" s="20"/>
    </row>
    <row r="6" spans="1:5">
      <c r="A6" s="23">
        <f>HOUR('Prosinec 2020'!C13)+MINUTE('Prosinec 2020'!C13)/60</f>
        <v>0</v>
      </c>
      <c r="B6" s="23">
        <f>HOUR('Prosinec 2020'!D13)+MINUTE('Prosinec 2020'!D13)/60</f>
        <v>0</v>
      </c>
      <c r="C6" s="23">
        <f t="shared" si="0"/>
        <v>0</v>
      </c>
      <c r="D6" s="24">
        <f>C6*'Prosinec 2020'!F13</f>
        <v>0</v>
      </c>
      <c r="E6" s="20"/>
    </row>
    <row r="7" spans="1:5">
      <c r="A7" s="23">
        <f>HOUR('Prosinec 2020'!C14)+MINUTE('Prosinec 2020'!C14)/60</f>
        <v>0</v>
      </c>
      <c r="B7" s="23">
        <f>HOUR('Prosinec 2020'!D14)+MINUTE('Prosinec 2020'!D14)/60</f>
        <v>0</v>
      </c>
      <c r="C7" s="23">
        <f t="shared" si="0"/>
        <v>0</v>
      </c>
      <c r="D7" s="24">
        <f>C7*'Prosinec 2020'!F14</f>
        <v>0</v>
      </c>
      <c r="E7" s="20"/>
    </row>
    <row r="8" spans="1:5">
      <c r="A8" s="23">
        <f>HOUR('Prosinec 2020'!C15)+MINUTE('Prosinec 2020'!C15)/60</f>
        <v>0</v>
      </c>
      <c r="B8" s="23">
        <f>HOUR('Prosinec 2020'!D15)+MINUTE('Prosinec 2020'!D15)/60</f>
        <v>0</v>
      </c>
      <c r="C8" s="23">
        <f t="shared" si="0"/>
        <v>0</v>
      </c>
      <c r="D8" s="24">
        <f>C8*'Prosinec 2020'!F15</f>
        <v>0</v>
      </c>
      <c r="E8" s="20"/>
    </row>
    <row r="9" spans="1:5">
      <c r="A9" s="23">
        <f>HOUR('Prosinec 2020'!C16)+MINUTE('Prosinec 2020'!C16)/60</f>
        <v>0</v>
      </c>
      <c r="B9" s="23">
        <f>HOUR('Prosinec 2020'!D16)+MINUTE('Prosinec 2020'!D16)/60</f>
        <v>0</v>
      </c>
      <c r="C9" s="23">
        <f t="shared" si="0"/>
        <v>0</v>
      </c>
      <c r="D9" s="24">
        <f>C9*'Prosinec 2020'!F16</f>
        <v>0</v>
      </c>
      <c r="E9" s="20"/>
    </row>
    <row r="10" spans="1:5">
      <c r="A10" s="23">
        <f>HOUR('Prosinec 2020'!C17)+MINUTE('Prosinec 2020'!C17)/60</f>
        <v>0</v>
      </c>
      <c r="B10" s="23">
        <f>HOUR('Prosinec 2020'!D17)+MINUTE('Prosinec 2020'!D17)/60</f>
        <v>0</v>
      </c>
      <c r="C10" s="23">
        <f t="shared" si="0"/>
        <v>0</v>
      </c>
      <c r="D10" s="24">
        <f>C10*'Prosinec 2020'!F17</f>
        <v>0</v>
      </c>
      <c r="E10" s="20"/>
    </row>
    <row r="11" spans="1:5">
      <c r="A11" s="23">
        <f>HOUR('Prosinec 2020'!C18)+MINUTE('Prosinec 2020'!C18)/60</f>
        <v>0</v>
      </c>
      <c r="B11" s="23">
        <f>HOUR('Prosinec 2020'!D18)+MINUTE('Prosinec 2020'!D18)/60</f>
        <v>0</v>
      </c>
      <c r="C11" s="23">
        <f t="shared" si="0"/>
        <v>0</v>
      </c>
      <c r="D11" s="24">
        <f>C11*'Prosinec 2020'!F18</f>
        <v>0</v>
      </c>
      <c r="E11" s="20"/>
    </row>
    <row r="12" spans="1:5">
      <c r="A12" s="23">
        <f>HOUR('Prosinec 2020'!C19)+MINUTE('Prosinec 2020'!C19)/60</f>
        <v>0</v>
      </c>
      <c r="B12" s="23">
        <f>HOUR('Prosinec 2020'!D19)+MINUTE('Prosinec 2020'!D19)/60</f>
        <v>0</v>
      </c>
      <c r="C12" s="23">
        <f t="shared" si="0"/>
        <v>0</v>
      </c>
      <c r="D12" s="24">
        <f>C12*'Prosinec 2020'!F19</f>
        <v>0</v>
      </c>
      <c r="E12" s="20"/>
    </row>
    <row r="13" spans="1:5">
      <c r="A13" s="23">
        <f>HOUR('Prosinec 2020'!C20)+MINUTE('Prosinec 2020'!C20)/60</f>
        <v>0</v>
      </c>
      <c r="B13" s="23">
        <f>HOUR('Prosinec 2020'!D20)+MINUTE('Prosinec 2020'!D20)/60</f>
        <v>0</v>
      </c>
      <c r="C13" s="23">
        <f t="shared" si="0"/>
        <v>0</v>
      </c>
      <c r="D13" s="24">
        <f>C13*'Prosinec 2020'!F20</f>
        <v>0</v>
      </c>
      <c r="E13" s="20"/>
    </row>
    <row r="14" spans="1:5">
      <c r="A14" s="23">
        <f>HOUR('Prosinec 2020'!C21)+MINUTE('Prosinec 2020'!C21)/60</f>
        <v>0</v>
      </c>
      <c r="B14" s="23">
        <f>HOUR('Prosinec 2020'!D21)+MINUTE('Prosinec 2020'!D21)/60</f>
        <v>0</v>
      </c>
      <c r="C14" s="23">
        <f t="shared" si="0"/>
        <v>0</v>
      </c>
      <c r="D14" s="24">
        <f>C14*'Prosinec 2020'!F21</f>
        <v>0</v>
      </c>
      <c r="E14" s="20"/>
    </row>
    <row r="15" spans="1:5">
      <c r="A15" s="23">
        <f>HOUR('Prosinec 2020'!C22)+MINUTE('Prosinec 2020'!C22)/60</f>
        <v>0</v>
      </c>
      <c r="B15" s="23">
        <f>HOUR('Prosinec 2020'!D22)+MINUTE('Prosinec 2020'!D22)/60</f>
        <v>0</v>
      </c>
      <c r="C15" s="23">
        <f t="shared" si="0"/>
        <v>0</v>
      </c>
      <c r="D15" s="24">
        <f>C15*'Prosinec 2020'!F22</f>
        <v>0</v>
      </c>
      <c r="E15" s="20"/>
    </row>
    <row r="16" spans="1:5">
      <c r="A16" s="23">
        <f>HOUR('Prosinec 2020'!C23)+MINUTE('Prosinec 2020'!C23)/60</f>
        <v>0</v>
      </c>
      <c r="B16" s="23">
        <f>HOUR('Prosinec 2020'!D23)+MINUTE('Prosinec 2020'!D23)/60</f>
        <v>0</v>
      </c>
      <c r="C16" s="23">
        <f t="shared" si="0"/>
        <v>0</v>
      </c>
      <c r="D16" s="24">
        <f>C16*'Prosinec 2020'!F23</f>
        <v>0</v>
      </c>
      <c r="E16" s="20"/>
    </row>
    <row r="17" spans="1:5">
      <c r="A17" s="23">
        <f>HOUR('Prosinec 2020'!C24)+MINUTE('Prosinec 2020'!C24)/60</f>
        <v>0</v>
      </c>
      <c r="B17" s="23">
        <f>HOUR('Prosinec 2020'!D24)+MINUTE('Prosinec 2020'!D24)/60</f>
        <v>0</v>
      </c>
      <c r="C17" s="23">
        <f t="shared" si="0"/>
        <v>0</v>
      </c>
      <c r="D17" s="24">
        <f>C17*'Prosinec 2020'!F24</f>
        <v>0</v>
      </c>
      <c r="E17" s="20"/>
    </row>
    <row r="18" spans="1:5">
      <c r="A18" s="23">
        <f>HOUR('Prosinec 2020'!C25)+MINUTE('Prosinec 2020'!C25)/60</f>
        <v>0</v>
      </c>
      <c r="B18" s="23">
        <f>HOUR('Prosinec 2020'!D25)+MINUTE('Prosinec 2020'!D25)/60</f>
        <v>0</v>
      </c>
      <c r="C18" s="23">
        <f t="shared" si="0"/>
        <v>0</v>
      </c>
      <c r="D18" s="24">
        <f>C18*'Prosinec 2020'!F25</f>
        <v>0</v>
      </c>
      <c r="E18" s="20"/>
    </row>
    <row r="19" spans="1:5">
      <c r="A19" s="23">
        <f>HOUR('Prosinec 2020'!C26)+MINUTE('Prosinec 2020'!C26)/60</f>
        <v>0</v>
      </c>
      <c r="B19" s="23">
        <f>HOUR('Prosinec 2020'!D26)+MINUTE('Prosinec 2020'!D26)/60</f>
        <v>0</v>
      </c>
      <c r="C19" s="23">
        <f t="shared" si="0"/>
        <v>0</v>
      </c>
      <c r="D19" s="24">
        <f>C19*'Prosinec 2020'!F26</f>
        <v>0</v>
      </c>
      <c r="E19" s="20"/>
    </row>
    <row r="20" spans="1:5">
      <c r="A20" s="23">
        <f>HOUR('Prosinec 2020'!C27)+MINUTE('Prosinec 2020'!C27)/60</f>
        <v>0</v>
      </c>
      <c r="B20" s="23">
        <f>HOUR('Prosinec 2020'!D27)+MINUTE('Prosinec 2020'!D27)/60</f>
        <v>0</v>
      </c>
      <c r="C20" s="23">
        <f t="shared" si="0"/>
        <v>0</v>
      </c>
      <c r="D20" s="24">
        <f>C20*'Prosinec 2020'!F27</f>
        <v>0</v>
      </c>
      <c r="E20" s="20"/>
    </row>
    <row r="21" spans="1:5">
      <c r="A21" s="23">
        <f>HOUR('Prosinec 2020'!C28)+MINUTE('Prosinec 2020'!C28)/60</f>
        <v>0</v>
      </c>
      <c r="B21" s="23">
        <f>HOUR('Prosinec 2020'!D28)+MINUTE('Prosinec 2020'!D28)/60</f>
        <v>0</v>
      </c>
      <c r="C21" s="23">
        <f t="shared" si="0"/>
        <v>0</v>
      </c>
      <c r="D21" s="24">
        <f>C21*'Prosinec 2020'!F28</f>
        <v>0</v>
      </c>
      <c r="E21" s="20"/>
    </row>
    <row r="22" spans="1:5">
      <c r="A22" s="23">
        <f>HOUR('Prosinec 2020'!C29)+MINUTE('Prosinec 2020'!C29)/60</f>
        <v>0</v>
      </c>
      <c r="B22" s="23">
        <f>HOUR('Prosinec 2020'!D29)+MINUTE('Prosinec 2020'!D29)/60</f>
        <v>0</v>
      </c>
      <c r="C22" s="23">
        <f t="shared" si="0"/>
        <v>0</v>
      </c>
      <c r="D22" s="24">
        <f>C22*'Prosinec 2020'!F29</f>
        <v>0</v>
      </c>
      <c r="E22" s="20"/>
    </row>
    <row r="23" spans="1:5">
      <c r="A23" s="23">
        <f>HOUR('Prosinec 2020'!C30)+MINUTE('Prosinec 2020'!C30)/60</f>
        <v>0</v>
      </c>
      <c r="B23" s="23">
        <f>HOUR('Prosinec 2020'!D30)+MINUTE('Prosinec 2020'!D30)/60</f>
        <v>0</v>
      </c>
      <c r="C23" s="23">
        <f t="shared" si="0"/>
        <v>0</v>
      </c>
      <c r="D23" s="24">
        <f>C23*'Prosinec 2020'!F30</f>
        <v>0</v>
      </c>
      <c r="E23" s="20"/>
    </row>
    <row r="24" spans="1:5">
      <c r="A24" s="23">
        <f>HOUR('Prosinec 2020'!C31)+MINUTE('Prosinec 2020'!C31)/60</f>
        <v>0</v>
      </c>
      <c r="B24" s="23">
        <f>HOUR('Prosinec 2020'!D31)+MINUTE('Prosinec 2020'!D31)/60</f>
        <v>0</v>
      </c>
      <c r="C24" s="23">
        <f t="shared" si="0"/>
        <v>0</v>
      </c>
      <c r="D24" s="24">
        <f>C24*'Prosinec 2020'!F31</f>
        <v>0</v>
      </c>
      <c r="E24" s="20"/>
    </row>
    <row r="25" spans="1:5">
      <c r="A25" s="23">
        <f>HOUR('Prosinec 2020'!C32)+MINUTE('Prosinec 2020'!C32)/60</f>
        <v>0</v>
      </c>
      <c r="B25" s="23">
        <f>HOUR('Prosinec 2020'!D32)+MINUTE('Prosinec 2020'!D32)/60</f>
        <v>0</v>
      </c>
      <c r="C25" s="23">
        <f t="shared" si="0"/>
        <v>0</v>
      </c>
      <c r="D25" s="24">
        <f>C25*'Prosinec 2020'!F32</f>
        <v>0</v>
      </c>
      <c r="E25" s="20"/>
    </row>
    <row r="26" spans="1:5">
      <c r="A26" s="23">
        <f>HOUR('Prosinec 2020'!C33)+MINUTE('Prosinec 2020'!C33)/60</f>
        <v>0</v>
      </c>
      <c r="B26" s="23">
        <f>HOUR('Prosinec 2020'!D33)+MINUTE('Prosinec 2020'!D33)/60</f>
        <v>0</v>
      </c>
      <c r="C26" s="23">
        <f t="shared" si="0"/>
        <v>0</v>
      </c>
      <c r="D26" s="24">
        <f>C26*'Prosinec 2020'!F33</f>
        <v>0</v>
      </c>
      <c r="E26" s="20"/>
    </row>
    <row r="27" spans="1:5">
      <c r="A27" s="23">
        <f>HOUR('Prosinec 2020'!C34)+MINUTE('Prosinec 2020'!C34)/60</f>
        <v>0</v>
      </c>
      <c r="B27" s="23">
        <f>HOUR('Prosinec 2020'!D34)+MINUTE('Prosinec 2020'!D34)/60</f>
        <v>0</v>
      </c>
      <c r="C27" s="23">
        <f t="shared" si="0"/>
        <v>0</v>
      </c>
      <c r="D27" s="24">
        <f>C27*'Prosinec 2020'!F34</f>
        <v>0</v>
      </c>
      <c r="E27" s="20"/>
    </row>
    <row r="28" spans="1:5">
      <c r="A28" s="23">
        <f>HOUR('Prosinec 2020'!C35)+MINUTE('Prosinec 2020'!C35)/60</f>
        <v>0</v>
      </c>
      <c r="B28" s="23">
        <f>HOUR('Prosinec 2020'!D35)+MINUTE('Prosinec 2020'!D35)/60</f>
        <v>0</v>
      </c>
      <c r="C28" s="23">
        <f t="shared" si="0"/>
        <v>0</v>
      </c>
      <c r="D28" s="24">
        <f>C28*'Prosinec 2020'!F35</f>
        <v>0</v>
      </c>
      <c r="E28" s="20"/>
    </row>
    <row r="29" spans="1:5">
      <c r="A29" s="23">
        <f>HOUR('Prosinec 2020'!C36)+MINUTE('Prosinec 2020'!C36)/60</f>
        <v>0</v>
      </c>
      <c r="B29" s="23">
        <f>HOUR('Prosinec 2020'!D36)+MINUTE('Prosinec 2020'!D36)/60</f>
        <v>0</v>
      </c>
      <c r="C29" s="23">
        <f t="shared" si="0"/>
        <v>0</v>
      </c>
      <c r="D29" s="24">
        <f>C29*'Prosinec 2020'!F36</f>
        <v>0</v>
      </c>
      <c r="E29" s="20"/>
    </row>
    <row r="30" spans="1:5">
      <c r="A30" s="23">
        <f>HOUR('Prosinec 2020'!C37)+MINUTE('Prosinec 2020'!C37)/60</f>
        <v>0</v>
      </c>
      <c r="B30" s="23">
        <f>HOUR('Prosinec 2020'!D37)+MINUTE('Prosinec 2020'!D37)/60</f>
        <v>0</v>
      </c>
      <c r="C30" s="23">
        <f t="shared" si="0"/>
        <v>0</v>
      </c>
      <c r="D30" s="24">
        <f>C30*'Prosinec 2020'!F37</f>
        <v>0</v>
      </c>
      <c r="E30" s="20"/>
    </row>
    <row r="31" spans="1:5">
      <c r="A31" s="23">
        <f>HOUR('Prosinec 2020'!C38)+MINUTE('Prosinec 2020'!C38)/60</f>
        <v>0</v>
      </c>
      <c r="B31" s="23">
        <f>HOUR('Prosinec 2020'!D38)+MINUTE('Prosinec 2020'!D38)/60</f>
        <v>0</v>
      </c>
      <c r="C31" s="23">
        <f t="shared" si="0"/>
        <v>0</v>
      </c>
      <c r="D31" s="24">
        <f>C31*'Prosinec 2020'!F38</f>
        <v>0</v>
      </c>
      <c r="E31" s="20"/>
    </row>
    <row r="32" spans="1:5">
      <c r="A32" s="23">
        <f>HOUR('Prosinec 2020'!C39)+MINUTE('Prosinec 2020'!C39)/60</f>
        <v>0</v>
      </c>
      <c r="B32" s="23">
        <f>HOUR('Prosinec 2020'!D39)+MINUTE('Prosinec 2020'!D39)/60</f>
        <v>0</v>
      </c>
      <c r="C32" s="23">
        <f t="shared" si="0"/>
        <v>0</v>
      </c>
      <c r="D32" s="24">
        <f>C32*'Prosinec 2020'!F39</f>
        <v>0</v>
      </c>
      <c r="E32" s="20"/>
    </row>
    <row r="33" spans="1:4">
      <c r="A33" s="23">
        <f>HOUR('Prosinec 2020'!C40)+MINUTE('Prosinec 2020'!C40)/60</f>
        <v>0</v>
      </c>
      <c r="B33" s="23">
        <f>HOUR('Prosinec 2020'!D40)+MINUTE('Prosinec 2020'!D40)/60</f>
        <v>0</v>
      </c>
      <c r="C33" s="23">
        <f t="shared" si="0"/>
        <v>0</v>
      </c>
      <c r="D33" s="24">
        <f>C33*'Prosinec 2020'!F40</f>
        <v>0</v>
      </c>
    </row>
  </sheetData>
  <mergeCells count="3">
    <mergeCell ref="A1:B1"/>
    <mergeCell ref="C1:C2"/>
    <mergeCell ref="D1:D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1"/>
  </sheetPr>
  <dimension ref="A1:E33"/>
  <sheetViews>
    <sheetView workbookViewId="0">
      <selection activeCell="D3" sqref="D3"/>
    </sheetView>
  </sheetViews>
  <sheetFormatPr defaultRowHeight="15"/>
  <cols>
    <col min="1" max="1" width="7.140625" customWidth="1"/>
    <col min="2" max="2" width="7.28515625" customWidth="1"/>
    <col min="3" max="3" width="11.5703125" bestFit="1" customWidth="1"/>
    <col min="4" max="4" width="9.85546875" bestFit="1" customWidth="1"/>
    <col min="5" max="5" width="10.140625" bestFit="1" customWidth="1"/>
  </cols>
  <sheetData>
    <row r="1" spans="1:5">
      <c r="A1" s="186" t="s">
        <v>7</v>
      </c>
      <c r="B1" s="186"/>
      <c r="C1" s="187" t="s">
        <v>8</v>
      </c>
      <c r="D1" s="186" t="s">
        <v>0</v>
      </c>
      <c r="E1" s="11"/>
    </row>
    <row r="2" spans="1:5">
      <c r="A2" s="22" t="s">
        <v>2</v>
      </c>
      <c r="B2" s="22" t="s">
        <v>3</v>
      </c>
      <c r="C2" s="187"/>
      <c r="D2" s="186"/>
      <c r="E2" s="11"/>
    </row>
    <row r="3" spans="1:5">
      <c r="A3" s="23">
        <f>HOUR('Leden 2020'!C10)+MINUTE('Leden 2020'!C10)/60</f>
        <v>0</v>
      </c>
      <c r="B3" s="23">
        <f>HOUR('Leden 2020'!D10)+MINUTE('Leden 2020'!D10)/60</f>
        <v>0</v>
      </c>
      <c r="C3" s="23">
        <f t="shared" ref="C3:C33" si="0">(B3)-(A3)</f>
        <v>0</v>
      </c>
      <c r="D3" s="24">
        <f>C3*'Leden 2020'!F10</f>
        <v>0</v>
      </c>
      <c r="E3" s="11"/>
    </row>
    <row r="4" spans="1:5">
      <c r="A4" s="23">
        <f>HOUR('Leden 2020'!C11)+MINUTE('Leden 2020'!C11)/60</f>
        <v>0</v>
      </c>
      <c r="B4" s="23">
        <f>HOUR('Leden 2020'!D11)+MINUTE('Leden 2020'!D11)/60</f>
        <v>0</v>
      </c>
      <c r="C4" s="23">
        <f t="shared" si="0"/>
        <v>0</v>
      </c>
      <c r="D4" s="24">
        <f>C4*'Leden 2020'!F11</f>
        <v>0</v>
      </c>
      <c r="E4" s="11"/>
    </row>
    <row r="5" spans="1:5">
      <c r="A5" s="23">
        <f>HOUR('Leden 2020'!C12)+MINUTE('Leden 2020'!C12)/60</f>
        <v>0</v>
      </c>
      <c r="B5" s="23">
        <f>HOUR('Leden 2020'!D12)+MINUTE('Leden 2020'!D12)/60</f>
        <v>0</v>
      </c>
      <c r="C5" s="23">
        <f t="shared" si="0"/>
        <v>0</v>
      </c>
      <c r="D5" s="24">
        <f>C5*'Leden 2020'!F12</f>
        <v>0</v>
      </c>
      <c r="E5" s="11"/>
    </row>
    <row r="6" spans="1:5">
      <c r="A6" s="23">
        <f>HOUR('Leden 2020'!C13)+MINUTE('Leden 2020'!C13)/60</f>
        <v>0</v>
      </c>
      <c r="B6" s="23">
        <f>HOUR('Leden 2020'!D13)+MINUTE('Leden 2020'!D13)/60</f>
        <v>0</v>
      </c>
      <c r="C6" s="23">
        <f t="shared" si="0"/>
        <v>0</v>
      </c>
      <c r="D6" s="24">
        <f>C6*'Leden 2020'!F13</f>
        <v>0</v>
      </c>
      <c r="E6" s="11"/>
    </row>
    <row r="7" spans="1:5">
      <c r="A7" s="23">
        <f>HOUR('Leden 2020'!C14)+MINUTE('Leden 2020'!C14)/60</f>
        <v>0</v>
      </c>
      <c r="B7" s="23">
        <f>HOUR('Leden 2020'!D14)+MINUTE('Leden 2020'!D14)/60</f>
        <v>0</v>
      </c>
      <c r="C7" s="23">
        <f t="shared" si="0"/>
        <v>0</v>
      </c>
      <c r="D7" s="24">
        <f>C7*'Leden 2020'!F14</f>
        <v>0</v>
      </c>
      <c r="E7" s="11"/>
    </row>
    <row r="8" spans="1:5">
      <c r="A8" s="23">
        <f>HOUR('Leden 2020'!C15)+MINUTE('Leden 2020'!C15)/60</f>
        <v>0</v>
      </c>
      <c r="B8" s="23">
        <f>HOUR('Leden 2020'!D15)+MINUTE('Leden 2020'!D15)/60</f>
        <v>0</v>
      </c>
      <c r="C8" s="23">
        <f t="shared" si="0"/>
        <v>0</v>
      </c>
      <c r="D8" s="24">
        <f>C8*'Leden 2020'!F15</f>
        <v>0</v>
      </c>
      <c r="E8" s="11"/>
    </row>
    <row r="9" spans="1:5">
      <c r="A9" s="23">
        <f>HOUR('Leden 2020'!C16)+MINUTE('Leden 2020'!C16)/60</f>
        <v>0</v>
      </c>
      <c r="B9" s="23">
        <f>HOUR('Leden 2020'!D16)+MINUTE('Leden 2020'!D16)/60</f>
        <v>0</v>
      </c>
      <c r="C9" s="23">
        <f t="shared" si="0"/>
        <v>0</v>
      </c>
      <c r="D9" s="24">
        <f>C9*'Leden 2020'!F16</f>
        <v>0</v>
      </c>
      <c r="E9" s="11"/>
    </row>
    <row r="10" spans="1:5">
      <c r="A10" s="23">
        <f>HOUR('Leden 2020'!C17)+MINUTE('Leden 2020'!C17)/60</f>
        <v>0</v>
      </c>
      <c r="B10" s="23">
        <f>HOUR('Leden 2020'!D17)+MINUTE('Leden 2020'!D17)/60</f>
        <v>0</v>
      </c>
      <c r="C10" s="23">
        <f t="shared" si="0"/>
        <v>0</v>
      </c>
      <c r="D10" s="24">
        <f>C10*'Leden 2020'!F17</f>
        <v>0</v>
      </c>
      <c r="E10" s="11"/>
    </row>
    <row r="11" spans="1:5">
      <c r="A11" s="23">
        <f>HOUR('Leden 2020'!C18)+MINUTE('Leden 2020'!C18)/60</f>
        <v>0</v>
      </c>
      <c r="B11" s="23">
        <f>HOUR('Leden 2020'!D18)+MINUTE('Leden 2020'!D18)/60</f>
        <v>0</v>
      </c>
      <c r="C11" s="23">
        <f t="shared" si="0"/>
        <v>0</v>
      </c>
      <c r="D11" s="24">
        <f>C11*'Leden 2020'!F18</f>
        <v>0</v>
      </c>
      <c r="E11" s="11"/>
    </row>
    <row r="12" spans="1:5">
      <c r="A12" s="23">
        <f>HOUR('Leden 2020'!C19)+MINUTE('Leden 2020'!C19)/60</f>
        <v>0</v>
      </c>
      <c r="B12" s="23">
        <f>HOUR('Leden 2020'!D19)+MINUTE('Leden 2020'!D19)/60</f>
        <v>0</v>
      </c>
      <c r="C12" s="23">
        <f t="shared" si="0"/>
        <v>0</v>
      </c>
      <c r="D12" s="24">
        <f>C12*'Leden 2020'!F19</f>
        <v>0</v>
      </c>
      <c r="E12" s="11"/>
    </row>
    <row r="13" spans="1:5">
      <c r="A13" s="23">
        <f>HOUR('Leden 2020'!C20)+MINUTE('Leden 2020'!C20)/60</f>
        <v>0</v>
      </c>
      <c r="B13" s="23">
        <f>HOUR('Leden 2020'!D20)+MINUTE('Leden 2020'!D20)/60</f>
        <v>0</v>
      </c>
      <c r="C13" s="23">
        <f t="shared" si="0"/>
        <v>0</v>
      </c>
      <c r="D13" s="24">
        <f>C13*'Leden 2020'!F20</f>
        <v>0</v>
      </c>
      <c r="E13" s="11"/>
    </row>
    <row r="14" spans="1:5">
      <c r="A14" s="23">
        <f>HOUR('Leden 2020'!C21)+MINUTE('Leden 2020'!C21)/60</f>
        <v>0</v>
      </c>
      <c r="B14" s="23">
        <f>HOUR('Leden 2020'!D21)+MINUTE('Leden 2020'!D21)/60</f>
        <v>0</v>
      </c>
      <c r="C14" s="23">
        <f t="shared" si="0"/>
        <v>0</v>
      </c>
      <c r="D14" s="24">
        <f>C14*'Leden 2020'!F21</f>
        <v>0</v>
      </c>
      <c r="E14" s="11"/>
    </row>
    <row r="15" spans="1:5">
      <c r="A15" s="23">
        <f>HOUR('Leden 2020'!C22)+MINUTE('Leden 2020'!C22)/60</f>
        <v>0</v>
      </c>
      <c r="B15" s="23">
        <f>HOUR('Leden 2020'!D22)+MINUTE('Leden 2020'!D22)/60</f>
        <v>0</v>
      </c>
      <c r="C15" s="23">
        <f t="shared" si="0"/>
        <v>0</v>
      </c>
      <c r="D15" s="24">
        <f>C15*'Leden 2020'!F22</f>
        <v>0</v>
      </c>
      <c r="E15" s="11"/>
    </row>
    <row r="16" spans="1:5">
      <c r="A16" s="23">
        <f>HOUR('Leden 2020'!C23)+MINUTE('Leden 2020'!C23)/60</f>
        <v>0</v>
      </c>
      <c r="B16" s="23">
        <f>HOUR('Leden 2020'!D23)+MINUTE('Leden 2020'!D23)/60</f>
        <v>0</v>
      </c>
      <c r="C16" s="23">
        <f t="shared" si="0"/>
        <v>0</v>
      </c>
      <c r="D16" s="24">
        <f>C16*'Leden 2020'!F23</f>
        <v>0</v>
      </c>
      <c r="E16" s="11"/>
    </row>
    <row r="17" spans="1:5">
      <c r="A17" s="23">
        <f>HOUR('Leden 2020'!C24)+MINUTE('Leden 2020'!C24)/60</f>
        <v>0</v>
      </c>
      <c r="B17" s="23">
        <f>HOUR('Leden 2020'!D24)+MINUTE('Leden 2020'!D24)/60</f>
        <v>0</v>
      </c>
      <c r="C17" s="23">
        <f t="shared" si="0"/>
        <v>0</v>
      </c>
      <c r="D17" s="24">
        <f>C17*'Leden 2020'!F24</f>
        <v>0</v>
      </c>
      <c r="E17" s="11"/>
    </row>
    <row r="18" spans="1:5">
      <c r="A18" s="23">
        <f>HOUR('Leden 2020'!C25)+MINUTE('Leden 2020'!C25)/60</f>
        <v>0</v>
      </c>
      <c r="B18" s="23">
        <f>HOUR('Leden 2020'!D25)+MINUTE('Leden 2020'!D25)/60</f>
        <v>0</v>
      </c>
      <c r="C18" s="23">
        <f t="shared" si="0"/>
        <v>0</v>
      </c>
      <c r="D18" s="24">
        <f>C18*'Leden 2020'!F25</f>
        <v>0</v>
      </c>
      <c r="E18" s="11"/>
    </row>
    <row r="19" spans="1:5">
      <c r="A19" s="23">
        <f>HOUR('Leden 2020'!C26)+MINUTE('Leden 2020'!C26)/60</f>
        <v>0</v>
      </c>
      <c r="B19" s="23">
        <f>HOUR('Leden 2020'!D26)+MINUTE('Leden 2020'!D26)/60</f>
        <v>0</v>
      </c>
      <c r="C19" s="23">
        <f t="shared" si="0"/>
        <v>0</v>
      </c>
      <c r="D19" s="24">
        <f>C19*'Leden 2020'!F26</f>
        <v>0</v>
      </c>
      <c r="E19" s="11"/>
    </row>
    <row r="20" spans="1:5">
      <c r="A20" s="23">
        <f>HOUR('Leden 2020'!C27)+MINUTE('Leden 2020'!C27)/60</f>
        <v>0</v>
      </c>
      <c r="B20" s="23">
        <f>HOUR('Leden 2020'!D27)+MINUTE('Leden 2020'!D27)/60</f>
        <v>0</v>
      </c>
      <c r="C20" s="23">
        <f t="shared" si="0"/>
        <v>0</v>
      </c>
      <c r="D20" s="24">
        <f>C20*'Leden 2020'!F27</f>
        <v>0</v>
      </c>
      <c r="E20" s="11"/>
    </row>
    <row r="21" spans="1:5">
      <c r="A21" s="23">
        <f>HOUR('Leden 2020'!C28)+MINUTE('Leden 2020'!C28)/60</f>
        <v>0</v>
      </c>
      <c r="B21" s="23">
        <f>HOUR('Leden 2020'!D28)+MINUTE('Leden 2020'!D28)/60</f>
        <v>0</v>
      </c>
      <c r="C21" s="23">
        <f t="shared" si="0"/>
        <v>0</v>
      </c>
      <c r="D21" s="24">
        <f>C21*'Leden 2020'!F28</f>
        <v>0</v>
      </c>
      <c r="E21" s="11"/>
    </row>
    <row r="22" spans="1:5">
      <c r="A22" s="23">
        <f>HOUR('Leden 2020'!C29)+MINUTE('Leden 2020'!C29)/60</f>
        <v>0</v>
      </c>
      <c r="B22" s="23">
        <f>HOUR('Leden 2020'!D29)+MINUTE('Leden 2020'!D29)/60</f>
        <v>0</v>
      </c>
      <c r="C22" s="23">
        <f t="shared" si="0"/>
        <v>0</v>
      </c>
      <c r="D22" s="24">
        <f>C22*'Leden 2020'!F29</f>
        <v>0</v>
      </c>
      <c r="E22" s="11"/>
    </row>
    <row r="23" spans="1:5">
      <c r="A23" s="23">
        <f>HOUR('Leden 2020'!C30)+MINUTE('Leden 2020'!C30)/60</f>
        <v>0</v>
      </c>
      <c r="B23" s="23">
        <f>HOUR('Leden 2020'!D30)+MINUTE('Leden 2020'!D30)/60</f>
        <v>0</v>
      </c>
      <c r="C23" s="23">
        <f t="shared" si="0"/>
        <v>0</v>
      </c>
      <c r="D23" s="24">
        <f>C23*'Leden 2020'!F30</f>
        <v>0</v>
      </c>
      <c r="E23" s="11"/>
    </row>
    <row r="24" spans="1:5">
      <c r="A24" s="23">
        <f>HOUR('Leden 2020'!C31)+MINUTE('Leden 2020'!C31)/60</f>
        <v>0</v>
      </c>
      <c r="B24" s="23">
        <f>HOUR('Leden 2020'!D31)+MINUTE('Leden 2020'!D31)/60</f>
        <v>0</v>
      </c>
      <c r="C24" s="23">
        <f t="shared" si="0"/>
        <v>0</v>
      </c>
      <c r="D24" s="24">
        <f>C24*'Leden 2020'!F31</f>
        <v>0</v>
      </c>
      <c r="E24" s="11"/>
    </row>
    <row r="25" spans="1:5">
      <c r="A25" s="23">
        <f>HOUR('Leden 2020'!C32)+MINUTE('Leden 2020'!C32)/60</f>
        <v>0</v>
      </c>
      <c r="B25" s="23">
        <f>HOUR('Leden 2020'!D32)+MINUTE('Leden 2020'!D32)/60</f>
        <v>0</v>
      </c>
      <c r="C25" s="23">
        <f t="shared" si="0"/>
        <v>0</v>
      </c>
      <c r="D25" s="24">
        <f>C25*'Leden 2020'!F32</f>
        <v>0</v>
      </c>
      <c r="E25" s="11"/>
    </row>
    <row r="26" spans="1:5">
      <c r="A26" s="23">
        <f>HOUR('Leden 2020'!C33)+MINUTE('Leden 2020'!C33)/60</f>
        <v>0</v>
      </c>
      <c r="B26" s="23">
        <f>HOUR('Leden 2020'!D33)+MINUTE('Leden 2020'!D33)/60</f>
        <v>0</v>
      </c>
      <c r="C26" s="23">
        <f t="shared" si="0"/>
        <v>0</v>
      </c>
      <c r="D26" s="24">
        <f>C26*'Leden 2020'!F33</f>
        <v>0</v>
      </c>
      <c r="E26" s="11"/>
    </row>
    <row r="27" spans="1:5">
      <c r="A27" s="23">
        <f>HOUR('Leden 2020'!C34)+MINUTE('Leden 2020'!C34)/60</f>
        <v>0</v>
      </c>
      <c r="B27" s="23">
        <f>HOUR('Leden 2020'!D34)+MINUTE('Leden 2020'!D34)/60</f>
        <v>0</v>
      </c>
      <c r="C27" s="23">
        <f t="shared" si="0"/>
        <v>0</v>
      </c>
      <c r="D27" s="24">
        <f>C27*'Leden 2020'!F34</f>
        <v>0</v>
      </c>
      <c r="E27" s="11"/>
    </row>
    <row r="28" spans="1:5">
      <c r="A28" s="23">
        <f>HOUR('Leden 2020'!C35)+MINUTE('Leden 2020'!C35)/60</f>
        <v>0</v>
      </c>
      <c r="B28" s="23">
        <f>HOUR('Leden 2020'!D35)+MINUTE('Leden 2020'!D35)/60</f>
        <v>0</v>
      </c>
      <c r="C28" s="23">
        <f t="shared" si="0"/>
        <v>0</v>
      </c>
      <c r="D28" s="24">
        <f>C28*'Leden 2020'!F35</f>
        <v>0</v>
      </c>
      <c r="E28" s="11"/>
    </row>
    <row r="29" spans="1:5">
      <c r="A29" s="23">
        <f>HOUR('Leden 2020'!C36)+MINUTE('Leden 2020'!C36)/60</f>
        <v>0</v>
      </c>
      <c r="B29" s="23">
        <f>HOUR('Leden 2020'!D36)+MINUTE('Leden 2020'!D36)/60</f>
        <v>0</v>
      </c>
      <c r="C29" s="23">
        <f t="shared" si="0"/>
        <v>0</v>
      </c>
      <c r="D29" s="24">
        <f>C29*'Leden 2020'!F36</f>
        <v>0</v>
      </c>
      <c r="E29" s="11"/>
    </row>
    <row r="30" spans="1:5">
      <c r="A30" s="23">
        <f>HOUR('Leden 2020'!C37)+MINUTE('Leden 2020'!C37)/60</f>
        <v>0</v>
      </c>
      <c r="B30" s="23">
        <f>HOUR('Leden 2020'!D37)+MINUTE('Leden 2020'!D37)/60</f>
        <v>0</v>
      </c>
      <c r="C30" s="23">
        <f t="shared" si="0"/>
        <v>0</v>
      </c>
      <c r="D30" s="24">
        <f>C30*'Leden 2020'!F37</f>
        <v>0</v>
      </c>
      <c r="E30" s="11"/>
    </row>
    <row r="31" spans="1:5">
      <c r="A31" s="23">
        <f>HOUR('Leden 2020'!C38)+MINUTE('Leden 2020'!C38)/60</f>
        <v>0</v>
      </c>
      <c r="B31" s="23">
        <f>HOUR('Leden 2020'!D38)+MINUTE('Leden 2020'!D38)/60</f>
        <v>0</v>
      </c>
      <c r="C31" s="23">
        <f t="shared" si="0"/>
        <v>0</v>
      </c>
      <c r="D31" s="24">
        <f>C31*'Leden 2020'!F38</f>
        <v>0</v>
      </c>
      <c r="E31" s="11"/>
    </row>
    <row r="32" spans="1:5">
      <c r="A32" s="23">
        <f>HOUR('Leden 2020'!C39)+MINUTE('Leden 2020'!C39)/60</f>
        <v>0</v>
      </c>
      <c r="B32" s="23">
        <f>HOUR('Leden 2020'!D39)+MINUTE('Leden 2020'!D39)/60</f>
        <v>0</v>
      </c>
      <c r="C32" s="23">
        <f t="shared" si="0"/>
        <v>0</v>
      </c>
      <c r="D32" s="24">
        <f>C32*'Leden 2020'!F39</f>
        <v>0</v>
      </c>
      <c r="E32" s="11"/>
    </row>
    <row r="33" spans="1:4">
      <c r="A33" s="23">
        <f>HOUR('Leden 2020'!C40)+MINUTE('Leden 2020'!C40)/60</f>
        <v>0</v>
      </c>
      <c r="B33" s="23">
        <f>HOUR('Leden 2020'!D40)+MINUTE('Leden 2020'!D40)/60</f>
        <v>0</v>
      </c>
      <c r="C33" s="23">
        <f t="shared" si="0"/>
        <v>0</v>
      </c>
      <c r="D33" s="24">
        <f>C33*'Leden 2020'!F40</f>
        <v>0</v>
      </c>
    </row>
  </sheetData>
  <mergeCells count="3">
    <mergeCell ref="A1:B1"/>
    <mergeCell ref="C1:C2"/>
    <mergeCell ref="D1:D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>
    <pageSetUpPr fitToPage="1"/>
  </sheetPr>
  <dimension ref="A1:X67"/>
  <sheetViews>
    <sheetView zoomScaleNormal="100" workbookViewId="0">
      <selection activeCell="J41" sqref="J41:L41"/>
    </sheetView>
  </sheetViews>
  <sheetFormatPr defaultColWidth="9.140625" defaultRowHeight="15"/>
  <cols>
    <col min="1" max="1" width="4.28515625" style="39" customWidth="1"/>
    <col min="2" max="4" width="6.42578125" style="39" customWidth="1"/>
    <col min="5" max="7" width="13.5703125" style="39" customWidth="1"/>
    <col min="8" max="11" width="8.42578125" style="39" customWidth="1"/>
    <col min="12" max="12" width="0.7109375" style="39" customWidth="1"/>
    <col min="13" max="15" width="9.140625" style="39" customWidth="1"/>
    <col min="16" max="16384" width="9.140625" style="39"/>
  </cols>
  <sheetData>
    <row r="1" spans="1:14" ht="18.75" customHeight="1">
      <c r="E1" s="222" t="s">
        <v>18</v>
      </c>
      <c r="F1" s="222"/>
      <c r="G1" s="223" t="s">
        <v>37</v>
      </c>
      <c r="H1" s="223"/>
      <c r="I1" s="44"/>
    </row>
    <row r="2" spans="1:14" ht="13.5" customHeight="1"/>
    <row r="3" spans="1:14" ht="13.5" customHeight="1">
      <c r="A3" s="220" t="s">
        <v>21</v>
      </c>
      <c r="B3" s="220"/>
      <c r="C3" s="220"/>
      <c r="D3" s="220"/>
      <c r="E3" s="220"/>
      <c r="F3" s="220"/>
      <c r="G3" s="220"/>
      <c r="H3" s="221"/>
      <c r="I3" s="221"/>
      <c r="J3" s="221"/>
      <c r="K3" s="4"/>
      <c r="L3" s="4"/>
    </row>
    <row r="4" spans="1:14" ht="13.5" customHeight="1">
      <c r="A4" s="220" t="s">
        <v>22</v>
      </c>
      <c r="B4" s="220"/>
      <c r="C4" s="220"/>
      <c r="D4" s="220"/>
      <c r="E4" s="220"/>
      <c r="F4" s="220"/>
      <c r="G4" s="220"/>
      <c r="H4" s="221"/>
      <c r="I4" s="221"/>
      <c r="J4" s="221"/>
      <c r="K4" s="4"/>
      <c r="L4" s="4"/>
    </row>
    <row r="5" spans="1:14" ht="13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4" ht="13.5" customHeight="1">
      <c r="A6" s="182" t="s">
        <v>16</v>
      </c>
      <c r="B6" s="182"/>
      <c r="C6" s="182"/>
      <c r="D6" s="212"/>
      <c r="E6" s="212"/>
      <c r="F6" s="183" t="s">
        <v>17</v>
      </c>
      <c r="G6" s="183"/>
      <c r="H6" s="212"/>
      <c r="I6" s="212"/>
      <c r="J6" s="212"/>
      <c r="K6" s="5"/>
      <c r="L6" s="5"/>
    </row>
    <row r="7" spans="1:14" ht="13.5" customHeight="1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4" ht="13.5" customHeight="1">
      <c r="A8" s="168" t="s">
        <v>6</v>
      </c>
      <c r="B8" s="169"/>
      <c r="C8" s="172" t="s">
        <v>7</v>
      </c>
      <c r="D8" s="173"/>
      <c r="E8" s="174" t="s">
        <v>8</v>
      </c>
      <c r="F8" s="215" t="s">
        <v>4</v>
      </c>
      <c r="G8" s="166" t="s">
        <v>0</v>
      </c>
      <c r="H8" s="240" t="s">
        <v>1</v>
      </c>
      <c r="I8" s="184"/>
      <c r="J8" s="184"/>
      <c r="K8" s="184"/>
      <c r="L8" s="185"/>
    </row>
    <row r="9" spans="1:14" ht="13.5" customHeight="1" thickBot="1">
      <c r="A9" s="170"/>
      <c r="B9" s="171"/>
      <c r="C9" s="61" t="s">
        <v>2</v>
      </c>
      <c r="D9" s="56" t="s">
        <v>3</v>
      </c>
      <c r="E9" s="175"/>
      <c r="F9" s="239"/>
      <c r="G9" s="167"/>
      <c r="H9" s="241"/>
      <c r="I9" s="242"/>
      <c r="J9" s="242"/>
      <c r="K9" s="242"/>
      <c r="L9" s="243"/>
    </row>
    <row r="10" spans="1:14" ht="13.5" customHeight="1">
      <c r="A10" s="62" t="s">
        <v>14</v>
      </c>
      <c r="B10" s="103">
        <v>1</v>
      </c>
      <c r="C10" s="119"/>
      <c r="D10" s="120"/>
      <c r="E10" s="31">
        <f t="shared" ref="E10:E38" si="0">D10-C10</f>
        <v>0</v>
      </c>
      <c r="F10" s="122"/>
      <c r="G10" s="32">
        <f>Vzorce_2!D3</f>
        <v>0</v>
      </c>
      <c r="H10" s="236"/>
      <c r="I10" s="237"/>
      <c r="J10" s="237"/>
      <c r="K10" s="237"/>
      <c r="L10" s="238"/>
      <c r="M10" s="45"/>
      <c r="N10" s="45"/>
    </row>
    <row r="11" spans="1:14" ht="13.5" customHeight="1">
      <c r="A11" s="9" t="s">
        <v>15</v>
      </c>
      <c r="B11" s="104">
        <v>2</v>
      </c>
      <c r="C11" s="95"/>
      <c r="D11" s="96"/>
      <c r="E11" s="13">
        <f t="shared" si="0"/>
        <v>0</v>
      </c>
      <c r="F11" s="101"/>
      <c r="G11" s="25">
        <f>Vzorce_2!D4</f>
        <v>0</v>
      </c>
      <c r="H11" s="230"/>
      <c r="I11" s="231"/>
      <c r="J11" s="231"/>
      <c r="K11" s="231"/>
      <c r="L11" s="232"/>
      <c r="M11" s="45"/>
      <c r="N11" s="45"/>
    </row>
    <row r="12" spans="1:14" ht="13.5" customHeight="1">
      <c r="A12" s="8" t="s">
        <v>9</v>
      </c>
      <c r="B12" s="105">
        <v>3</v>
      </c>
      <c r="C12" s="93"/>
      <c r="D12" s="94"/>
      <c r="E12" s="12">
        <f t="shared" si="0"/>
        <v>0</v>
      </c>
      <c r="F12" s="100"/>
      <c r="G12" s="16">
        <f>Vzorce_2!D5</f>
        <v>0</v>
      </c>
      <c r="H12" s="224"/>
      <c r="I12" s="225"/>
      <c r="J12" s="225"/>
      <c r="K12" s="225"/>
      <c r="L12" s="226"/>
      <c r="M12" s="45"/>
      <c r="N12" s="45"/>
    </row>
    <row r="13" spans="1:14" ht="13.5" customHeight="1">
      <c r="A13" s="7" t="s">
        <v>10</v>
      </c>
      <c r="B13" s="105">
        <v>4</v>
      </c>
      <c r="C13" s="93"/>
      <c r="D13" s="94"/>
      <c r="E13" s="12">
        <f t="shared" si="0"/>
        <v>0</v>
      </c>
      <c r="F13" s="100"/>
      <c r="G13" s="16">
        <f>Vzorce_2!D6</f>
        <v>0</v>
      </c>
      <c r="H13" s="224"/>
      <c r="I13" s="225"/>
      <c r="J13" s="225"/>
      <c r="K13" s="225"/>
      <c r="L13" s="226"/>
      <c r="M13" s="45"/>
      <c r="N13" s="45"/>
    </row>
    <row r="14" spans="1:14" ht="13.5" customHeight="1">
      <c r="A14" s="8" t="s">
        <v>11</v>
      </c>
      <c r="B14" s="105">
        <v>5</v>
      </c>
      <c r="C14" s="93"/>
      <c r="D14" s="94"/>
      <c r="E14" s="12">
        <f t="shared" si="0"/>
        <v>0</v>
      </c>
      <c r="F14" s="100"/>
      <c r="G14" s="16">
        <f>Vzorce_2!D7</f>
        <v>0</v>
      </c>
      <c r="H14" s="224"/>
      <c r="I14" s="225"/>
      <c r="J14" s="225"/>
      <c r="K14" s="225"/>
      <c r="L14" s="226"/>
      <c r="M14" s="45"/>
      <c r="N14" s="45"/>
    </row>
    <row r="15" spans="1:14" ht="13.5" customHeight="1">
      <c r="A15" s="8" t="s">
        <v>12</v>
      </c>
      <c r="B15" s="105">
        <v>6</v>
      </c>
      <c r="C15" s="93"/>
      <c r="D15" s="94"/>
      <c r="E15" s="12">
        <f t="shared" si="0"/>
        <v>0</v>
      </c>
      <c r="F15" s="100"/>
      <c r="G15" s="16">
        <f>Vzorce_2!D8</f>
        <v>0</v>
      </c>
      <c r="H15" s="224"/>
      <c r="I15" s="225"/>
      <c r="J15" s="225"/>
      <c r="K15" s="225"/>
      <c r="L15" s="226"/>
      <c r="M15" s="45"/>
      <c r="N15" s="45"/>
    </row>
    <row r="16" spans="1:14" ht="13.5" customHeight="1">
      <c r="A16" s="8" t="s">
        <v>13</v>
      </c>
      <c r="B16" s="105">
        <v>7</v>
      </c>
      <c r="C16" s="93"/>
      <c r="D16" s="94"/>
      <c r="E16" s="12">
        <f t="shared" si="0"/>
        <v>0</v>
      </c>
      <c r="F16" s="100"/>
      <c r="G16" s="16">
        <f>Vzorce_2!D9</f>
        <v>0</v>
      </c>
      <c r="H16" s="224"/>
      <c r="I16" s="225"/>
      <c r="J16" s="225"/>
      <c r="K16" s="225"/>
      <c r="L16" s="226"/>
      <c r="M16" s="45"/>
      <c r="N16" s="45"/>
    </row>
    <row r="17" spans="1:14" ht="13.5" customHeight="1">
      <c r="A17" s="9" t="s">
        <v>14</v>
      </c>
      <c r="B17" s="104">
        <v>8</v>
      </c>
      <c r="C17" s="95"/>
      <c r="D17" s="96"/>
      <c r="E17" s="13">
        <f t="shared" si="0"/>
        <v>0</v>
      </c>
      <c r="F17" s="101"/>
      <c r="G17" s="25">
        <f>Vzorce_2!D10</f>
        <v>0</v>
      </c>
      <c r="H17" s="230"/>
      <c r="I17" s="231"/>
      <c r="J17" s="231"/>
      <c r="K17" s="231"/>
      <c r="L17" s="232"/>
      <c r="M17" s="45"/>
      <c r="N17" s="45"/>
    </row>
    <row r="18" spans="1:14" ht="13.5" customHeight="1">
      <c r="A18" s="9" t="s">
        <v>15</v>
      </c>
      <c r="B18" s="104">
        <v>9</v>
      </c>
      <c r="C18" s="95"/>
      <c r="D18" s="96"/>
      <c r="E18" s="13">
        <f t="shared" si="0"/>
        <v>0</v>
      </c>
      <c r="F18" s="101"/>
      <c r="G18" s="25">
        <f>Vzorce_2!D11</f>
        <v>0</v>
      </c>
      <c r="H18" s="230"/>
      <c r="I18" s="231"/>
      <c r="J18" s="231"/>
      <c r="K18" s="231"/>
      <c r="L18" s="232"/>
      <c r="M18" s="45"/>
      <c r="N18" s="45"/>
    </row>
    <row r="19" spans="1:14" ht="13.5" customHeight="1">
      <c r="A19" s="8" t="s">
        <v>9</v>
      </c>
      <c r="B19" s="105">
        <v>10</v>
      </c>
      <c r="C19" s="93"/>
      <c r="D19" s="94"/>
      <c r="E19" s="12">
        <f t="shared" si="0"/>
        <v>0</v>
      </c>
      <c r="F19" s="100"/>
      <c r="G19" s="16">
        <f>Vzorce_2!D12</f>
        <v>0</v>
      </c>
      <c r="H19" s="224"/>
      <c r="I19" s="225"/>
      <c r="J19" s="225"/>
      <c r="K19" s="225"/>
      <c r="L19" s="226"/>
      <c r="M19" s="45"/>
      <c r="N19" s="45"/>
    </row>
    <row r="20" spans="1:14" ht="13.5" customHeight="1">
      <c r="A20" s="7" t="s">
        <v>10</v>
      </c>
      <c r="B20" s="105">
        <v>11</v>
      </c>
      <c r="C20" s="93"/>
      <c r="D20" s="94"/>
      <c r="E20" s="12">
        <f t="shared" si="0"/>
        <v>0</v>
      </c>
      <c r="F20" s="100"/>
      <c r="G20" s="16">
        <f>Vzorce_2!D13</f>
        <v>0</v>
      </c>
      <c r="H20" s="224"/>
      <c r="I20" s="225"/>
      <c r="J20" s="225"/>
      <c r="K20" s="225"/>
      <c r="L20" s="226"/>
      <c r="M20" s="45"/>
      <c r="N20" s="45"/>
    </row>
    <row r="21" spans="1:14" ht="13.5" customHeight="1">
      <c r="A21" s="8" t="s">
        <v>11</v>
      </c>
      <c r="B21" s="105">
        <v>12</v>
      </c>
      <c r="C21" s="93"/>
      <c r="D21" s="94"/>
      <c r="E21" s="12">
        <f t="shared" si="0"/>
        <v>0</v>
      </c>
      <c r="F21" s="100"/>
      <c r="G21" s="16">
        <f>Vzorce_2!D14</f>
        <v>0</v>
      </c>
      <c r="H21" s="224"/>
      <c r="I21" s="225"/>
      <c r="J21" s="225"/>
      <c r="K21" s="225"/>
      <c r="L21" s="226"/>
      <c r="M21" s="45"/>
      <c r="N21" s="45"/>
    </row>
    <row r="22" spans="1:14" ht="13.5" customHeight="1">
      <c r="A22" s="8" t="s">
        <v>12</v>
      </c>
      <c r="B22" s="105">
        <v>13</v>
      </c>
      <c r="C22" s="93"/>
      <c r="D22" s="94"/>
      <c r="E22" s="12">
        <f t="shared" si="0"/>
        <v>0</v>
      </c>
      <c r="F22" s="100"/>
      <c r="G22" s="16">
        <f>Vzorce_2!D15</f>
        <v>0</v>
      </c>
      <c r="H22" s="224"/>
      <c r="I22" s="225"/>
      <c r="J22" s="225"/>
      <c r="K22" s="225"/>
      <c r="L22" s="226"/>
      <c r="M22" s="45"/>
      <c r="N22" s="45"/>
    </row>
    <row r="23" spans="1:14" ht="13.5" customHeight="1">
      <c r="A23" s="8" t="s">
        <v>13</v>
      </c>
      <c r="B23" s="105">
        <v>14</v>
      </c>
      <c r="C23" s="93"/>
      <c r="D23" s="94"/>
      <c r="E23" s="12">
        <f t="shared" si="0"/>
        <v>0</v>
      </c>
      <c r="F23" s="100"/>
      <c r="G23" s="16">
        <f>Vzorce_2!D16</f>
        <v>0</v>
      </c>
      <c r="H23" s="224"/>
      <c r="I23" s="225"/>
      <c r="J23" s="225"/>
      <c r="K23" s="225"/>
      <c r="L23" s="226"/>
      <c r="M23" s="45"/>
      <c r="N23" s="45"/>
    </row>
    <row r="24" spans="1:14" ht="13.5" customHeight="1">
      <c r="A24" s="9" t="s">
        <v>14</v>
      </c>
      <c r="B24" s="104">
        <v>15</v>
      </c>
      <c r="C24" s="95"/>
      <c r="D24" s="96"/>
      <c r="E24" s="13">
        <f t="shared" si="0"/>
        <v>0</v>
      </c>
      <c r="F24" s="101"/>
      <c r="G24" s="25">
        <f>Vzorce_2!D17</f>
        <v>0</v>
      </c>
      <c r="H24" s="230"/>
      <c r="I24" s="231"/>
      <c r="J24" s="231"/>
      <c r="K24" s="231"/>
      <c r="L24" s="232"/>
      <c r="M24" s="45"/>
      <c r="N24" s="45"/>
    </row>
    <row r="25" spans="1:14" ht="13.5" customHeight="1">
      <c r="A25" s="9" t="s">
        <v>15</v>
      </c>
      <c r="B25" s="104">
        <v>16</v>
      </c>
      <c r="C25" s="95"/>
      <c r="D25" s="96"/>
      <c r="E25" s="13">
        <f t="shared" si="0"/>
        <v>0</v>
      </c>
      <c r="F25" s="101"/>
      <c r="G25" s="25">
        <f>Vzorce_2!D18</f>
        <v>0</v>
      </c>
      <c r="H25" s="230"/>
      <c r="I25" s="231"/>
      <c r="J25" s="231"/>
      <c r="K25" s="231"/>
      <c r="L25" s="232"/>
      <c r="M25" s="45"/>
      <c r="N25" s="45"/>
    </row>
    <row r="26" spans="1:14" ht="13.5" customHeight="1">
      <c r="A26" s="8" t="s">
        <v>9</v>
      </c>
      <c r="B26" s="105">
        <v>17</v>
      </c>
      <c r="C26" s="93"/>
      <c r="D26" s="94"/>
      <c r="E26" s="12">
        <f t="shared" si="0"/>
        <v>0</v>
      </c>
      <c r="F26" s="100"/>
      <c r="G26" s="16">
        <f>Vzorce_2!D19</f>
        <v>0</v>
      </c>
      <c r="H26" s="224"/>
      <c r="I26" s="225"/>
      <c r="J26" s="225"/>
      <c r="K26" s="225"/>
      <c r="L26" s="226"/>
      <c r="M26" s="45"/>
      <c r="N26" s="45"/>
    </row>
    <row r="27" spans="1:14" ht="13.5" customHeight="1">
      <c r="A27" s="7" t="s">
        <v>10</v>
      </c>
      <c r="B27" s="105">
        <v>18</v>
      </c>
      <c r="C27" s="93"/>
      <c r="D27" s="94"/>
      <c r="E27" s="12">
        <f t="shared" si="0"/>
        <v>0</v>
      </c>
      <c r="F27" s="100"/>
      <c r="G27" s="16">
        <f>Vzorce_2!D20</f>
        <v>0</v>
      </c>
      <c r="H27" s="224"/>
      <c r="I27" s="225"/>
      <c r="J27" s="225"/>
      <c r="K27" s="225"/>
      <c r="L27" s="226"/>
      <c r="M27" s="45"/>
      <c r="N27" s="45"/>
    </row>
    <row r="28" spans="1:14" ht="13.5" customHeight="1">
      <c r="A28" s="8" t="s">
        <v>11</v>
      </c>
      <c r="B28" s="105">
        <v>19</v>
      </c>
      <c r="C28" s="93"/>
      <c r="D28" s="94"/>
      <c r="E28" s="12">
        <f t="shared" si="0"/>
        <v>0</v>
      </c>
      <c r="F28" s="100"/>
      <c r="G28" s="16">
        <f>Vzorce_2!D21</f>
        <v>0</v>
      </c>
      <c r="H28" s="224"/>
      <c r="I28" s="225"/>
      <c r="J28" s="225"/>
      <c r="K28" s="225"/>
      <c r="L28" s="226"/>
      <c r="M28" s="45"/>
      <c r="N28" s="45"/>
    </row>
    <row r="29" spans="1:14" ht="13.5" customHeight="1">
      <c r="A29" s="8" t="s">
        <v>12</v>
      </c>
      <c r="B29" s="105">
        <v>20</v>
      </c>
      <c r="C29" s="93"/>
      <c r="D29" s="94"/>
      <c r="E29" s="12">
        <f t="shared" si="0"/>
        <v>0</v>
      </c>
      <c r="F29" s="100"/>
      <c r="G29" s="16">
        <f>Vzorce_2!D22</f>
        <v>0</v>
      </c>
      <c r="H29" s="224"/>
      <c r="I29" s="225"/>
      <c r="J29" s="225"/>
      <c r="K29" s="225"/>
      <c r="L29" s="226"/>
      <c r="M29" s="45"/>
      <c r="N29" s="45"/>
    </row>
    <row r="30" spans="1:14" ht="13.5" customHeight="1">
      <c r="A30" s="8" t="s">
        <v>13</v>
      </c>
      <c r="B30" s="105">
        <v>21</v>
      </c>
      <c r="C30" s="93"/>
      <c r="D30" s="94"/>
      <c r="E30" s="12">
        <f t="shared" si="0"/>
        <v>0</v>
      </c>
      <c r="F30" s="100"/>
      <c r="G30" s="16">
        <f>Vzorce_2!D23</f>
        <v>0</v>
      </c>
      <c r="H30" s="224"/>
      <c r="I30" s="225"/>
      <c r="J30" s="225"/>
      <c r="K30" s="225"/>
      <c r="L30" s="226"/>
      <c r="M30" s="45"/>
      <c r="N30" s="45"/>
    </row>
    <row r="31" spans="1:14" ht="13.5" customHeight="1">
      <c r="A31" s="9" t="s">
        <v>14</v>
      </c>
      <c r="B31" s="104">
        <v>22</v>
      </c>
      <c r="C31" s="95"/>
      <c r="D31" s="96"/>
      <c r="E31" s="13">
        <f t="shared" si="0"/>
        <v>0</v>
      </c>
      <c r="F31" s="101"/>
      <c r="G31" s="25">
        <f>Vzorce_2!D24</f>
        <v>0</v>
      </c>
      <c r="H31" s="230"/>
      <c r="I31" s="231"/>
      <c r="J31" s="231"/>
      <c r="K31" s="231"/>
      <c r="L31" s="232"/>
      <c r="M31" s="45"/>
      <c r="N31" s="45"/>
    </row>
    <row r="32" spans="1:14" ht="13.5" customHeight="1">
      <c r="A32" s="9" t="s">
        <v>15</v>
      </c>
      <c r="B32" s="104">
        <v>23</v>
      </c>
      <c r="C32" s="95"/>
      <c r="D32" s="96"/>
      <c r="E32" s="13">
        <f t="shared" si="0"/>
        <v>0</v>
      </c>
      <c r="F32" s="101"/>
      <c r="G32" s="25">
        <f>Vzorce_2!D25</f>
        <v>0</v>
      </c>
      <c r="H32" s="230"/>
      <c r="I32" s="231"/>
      <c r="J32" s="231"/>
      <c r="K32" s="231"/>
      <c r="L32" s="232"/>
      <c r="M32" s="45"/>
      <c r="N32" s="45"/>
    </row>
    <row r="33" spans="1:24" ht="13.5" customHeight="1">
      <c r="A33" s="8" t="s">
        <v>9</v>
      </c>
      <c r="B33" s="105">
        <v>24</v>
      </c>
      <c r="C33" s="93"/>
      <c r="D33" s="94"/>
      <c r="E33" s="12">
        <f t="shared" si="0"/>
        <v>0</v>
      </c>
      <c r="F33" s="100"/>
      <c r="G33" s="16">
        <f>Vzorce_2!D26</f>
        <v>0</v>
      </c>
      <c r="H33" s="224"/>
      <c r="I33" s="225"/>
      <c r="J33" s="225"/>
      <c r="K33" s="225"/>
      <c r="L33" s="226"/>
      <c r="M33" s="45"/>
      <c r="N33" s="45"/>
    </row>
    <row r="34" spans="1:24" ht="13.5" customHeight="1">
      <c r="A34" s="7" t="s">
        <v>10</v>
      </c>
      <c r="B34" s="105">
        <v>25</v>
      </c>
      <c r="C34" s="93"/>
      <c r="D34" s="94"/>
      <c r="E34" s="12">
        <f t="shared" si="0"/>
        <v>0</v>
      </c>
      <c r="F34" s="100"/>
      <c r="G34" s="16">
        <f>Vzorce_2!D27</f>
        <v>0</v>
      </c>
      <c r="H34" s="224"/>
      <c r="I34" s="225"/>
      <c r="J34" s="225"/>
      <c r="K34" s="225"/>
      <c r="L34" s="226"/>
      <c r="M34" s="45"/>
      <c r="N34" s="45"/>
    </row>
    <row r="35" spans="1:24" ht="13.5" customHeight="1">
      <c r="A35" s="8" t="s">
        <v>11</v>
      </c>
      <c r="B35" s="105">
        <v>26</v>
      </c>
      <c r="C35" s="93"/>
      <c r="D35" s="94"/>
      <c r="E35" s="12">
        <f t="shared" si="0"/>
        <v>0</v>
      </c>
      <c r="F35" s="100"/>
      <c r="G35" s="16">
        <f>Vzorce_2!D28</f>
        <v>0</v>
      </c>
      <c r="H35" s="224"/>
      <c r="I35" s="225"/>
      <c r="J35" s="225"/>
      <c r="K35" s="225"/>
      <c r="L35" s="226"/>
      <c r="M35" s="45"/>
      <c r="N35" s="45"/>
    </row>
    <row r="36" spans="1:24" ht="13.5" customHeight="1">
      <c r="A36" s="8" t="s">
        <v>12</v>
      </c>
      <c r="B36" s="105">
        <v>27</v>
      </c>
      <c r="C36" s="93"/>
      <c r="D36" s="94"/>
      <c r="E36" s="12">
        <f t="shared" si="0"/>
        <v>0</v>
      </c>
      <c r="F36" s="100"/>
      <c r="G36" s="16">
        <f>Vzorce_2!D29</f>
        <v>0</v>
      </c>
      <c r="H36" s="224"/>
      <c r="I36" s="225"/>
      <c r="J36" s="225"/>
      <c r="K36" s="225"/>
      <c r="L36" s="226"/>
      <c r="M36" s="45"/>
      <c r="N36" s="45"/>
    </row>
    <row r="37" spans="1:24" ht="13.5" customHeight="1">
      <c r="A37" s="8" t="s">
        <v>13</v>
      </c>
      <c r="B37" s="105">
        <v>28</v>
      </c>
      <c r="C37" s="93"/>
      <c r="D37" s="94"/>
      <c r="E37" s="12">
        <f t="shared" si="0"/>
        <v>0</v>
      </c>
      <c r="F37" s="100"/>
      <c r="G37" s="16">
        <f>Vzorce_2!D30</f>
        <v>0</v>
      </c>
      <c r="H37" s="224"/>
      <c r="I37" s="225"/>
      <c r="J37" s="225"/>
      <c r="K37" s="225"/>
      <c r="L37" s="226"/>
      <c r="M37" s="45"/>
      <c r="N37" s="45"/>
    </row>
    <row r="38" spans="1:24" ht="13.5" customHeight="1" thickBot="1">
      <c r="A38" s="55" t="s">
        <v>14</v>
      </c>
      <c r="B38" s="106">
        <v>29</v>
      </c>
      <c r="C38" s="107"/>
      <c r="D38" s="108"/>
      <c r="E38" s="37">
        <f t="shared" si="0"/>
        <v>0</v>
      </c>
      <c r="F38" s="109"/>
      <c r="G38" s="70">
        <f>Vzorce_2!D31</f>
        <v>0</v>
      </c>
      <c r="H38" s="227"/>
      <c r="I38" s="228"/>
      <c r="J38" s="228"/>
      <c r="K38" s="228"/>
      <c r="L38" s="229"/>
      <c r="M38" s="45"/>
      <c r="N38" s="45"/>
    </row>
    <row r="39" spans="1:24" ht="13.5" customHeight="1" thickBot="1">
      <c r="A39" s="192" t="s">
        <v>5</v>
      </c>
      <c r="B39" s="177"/>
      <c r="C39" s="177"/>
      <c r="D39" s="178"/>
      <c r="E39" s="69">
        <f>E10+E11+E12+E13+E14+E15+E16+E17+E18+E19+E20+E21+E22+E23+E24+E25+E26+E27+E28+E29+E30+E31+E32+E33+E34+E35+E36+E37+E38</f>
        <v>0</v>
      </c>
      <c r="F39" s="1"/>
      <c r="G39" s="15">
        <f>G10+G11+G12+G13+G14+G15+G16+G17+G18+G19+G20+G21+G22+G23+G24+G25+G26+G27+G28+G29+G30+G31+G32+G33+G34+G35+G36+G37+G38</f>
        <v>0</v>
      </c>
      <c r="H39" s="202" t="s">
        <v>50</v>
      </c>
      <c r="I39" s="203"/>
      <c r="J39" s="204"/>
      <c r="K39" s="205"/>
      <c r="L39" s="206"/>
    </row>
    <row r="40" spans="1:24" ht="13.5" customHeight="1" thickBot="1">
      <c r="A40" s="192" t="s">
        <v>49</v>
      </c>
      <c r="B40" s="193"/>
      <c r="C40" s="193"/>
      <c r="D40" s="194"/>
      <c r="E40" s="89">
        <f>E39+'Leden 2020'!E41</f>
        <v>0</v>
      </c>
      <c r="H40" s="179" t="s">
        <v>51</v>
      </c>
      <c r="I40" s="180"/>
      <c r="J40" s="207"/>
      <c r="K40" s="208"/>
      <c r="L40" s="209"/>
    </row>
    <row r="41" spans="1:24" ht="13.5" customHeight="1" thickBot="1">
      <c r="A41" s="233"/>
      <c r="B41" s="233"/>
      <c r="C41" s="234"/>
      <c r="D41" s="234"/>
      <c r="E41" s="135"/>
      <c r="F41" s="235"/>
      <c r="G41" s="235"/>
      <c r="H41" s="164" t="s">
        <v>52</v>
      </c>
      <c r="I41" s="165"/>
      <c r="J41" s="199"/>
      <c r="K41" s="200"/>
      <c r="L41" s="201"/>
    </row>
    <row r="42" spans="1:24" s="38" customFormat="1" ht="13.5" customHeight="1">
      <c r="A42" s="6"/>
      <c r="B42" s="6"/>
      <c r="C42" s="6"/>
      <c r="D42" s="6"/>
      <c r="L42" s="1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</row>
    <row r="43" spans="1:24" s="38" customFormat="1" ht="13.5" customHeight="1">
      <c r="A43" s="159" t="s">
        <v>19</v>
      </c>
      <c r="B43" s="159"/>
      <c r="C43" s="159"/>
      <c r="D43" s="163"/>
      <c r="E43" s="163"/>
      <c r="F43" s="163"/>
      <c r="G43" s="163"/>
      <c r="H43" s="163"/>
      <c r="I43" s="161" t="s">
        <v>32</v>
      </c>
      <c r="J43" s="161"/>
      <c r="K43" s="161"/>
      <c r="L43" s="12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</row>
    <row r="44" spans="1:24" s="38" customFormat="1" ht="13.5" customHeight="1">
      <c r="A44" s="130" t="s">
        <v>33</v>
      </c>
      <c r="B44" s="130"/>
      <c r="C44" s="160"/>
      <c r="D44" s="160"/>
      <c r="E44" s="160"/>
      <c r="F44" s="161" t="s">
        <v>20</v>
      </c>
      <c r="G44" s="161"/>
      <c r="H44" s="161"/>
      <c r="I44" s="161"/>
      <c r="J44" s="162"/>
      <c r="K44" s="162"/>
      <c r="L44" s="43" t="s">
        <v>23</v>
      </c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</row>
    <row r="45" spans="1:24" s="38" customFormat="1" ht="13.5" customHeight="1"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</row>
    <row r="46" spans="1:24" s="38" customFormat="1" ht="13.5" customHeight="1">
      <c r="A46" s="130" t="s">
        <v>24</v>
      </c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</row>
    <row r="47" spans="1:24" s="38" customFormat="1" ht="13.5" customHeight="1">
      <c r="A47" s="130" t="s">
        <v>34</v>
      </c>
      <c r="B47" s="130"/>
      <c r="C47" s="130"/>
      <c r="D47" s="130"/>
      <c r="E47" s="130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</row>
    <row r="48" spans="1:24" s="38" customFormat="1" ht="13.5" customHeight="1"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</row>
    <row r="49" spans="1:24" s="38" customFormat="1" ht="13.5" customHeight="1">
      <c r="A49" s="158" t="s">
        <v>53</v>
      </c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</row>
    <row r="50" spans="1:24" s="38" customFormat="1" ht="13.5" customHeight="1">
      <c r="A50" s="159" t="s">
        <v>54</v>
      </c>
      <c r="B50" s="159"/>
      <c r="C50" s="15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</row>
    <row r="51" spans="1:24" s="38" customFormat="1" ht="13.5" customHeight="1"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</row>
    <row r="52" spans="1:24" s="38" customFormat="1">
      <c r="A52" s="74" t="s">
        <v>25</v>
      </c>
      <c r="B52" s="153"/>
      <c r="C52" s="153"/>
      <c r="D52" s="132" t="s">
        <v>26</v>
      </c>
      <c r="E52" s="133"/>
      <c r="F52" s="155"/>
      <c r="G52" s="155"/>
      <c r="H52" s="155"/>
      <c r="I52" s="155"/>
      <c r="J52" s="155"/>
      <c r="K52" s="155"/>
      <c r="L52" s="136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</row>
    <row r="53" spans="1:24" s="38" customFormat="1">
      <c r="A53" s="39"/>
      <c r="B53" s="39"/>
      <c r="C53" s="39"/>
      <c r="D53" s="39"/>
      <c r="E53" s="39"/>
      <c r="F53" s="152" t="s">
        <v>27</v>
      </c>
      <c r="G53" s="152"/>
      <c r="H53" s="152"/>
      <c r="I53" s="152"/>
      <c r="J53" s="152"/>
      <c r="K53" s="152"/>
      <c r="L53" s="136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</row>
    <row r="54" spans="1:24" s="38" customFormat="1"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</row>
    <row r="55" spans="1:24" s="38" customFormat="1">
      <c r="A55" s="38" t="s">
        <v>48</v>
      </c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</row>
    <row r="56" spans="1:24" s="38" customFormat="1">
      <c r="A56" s="38" t="s">
        <v>28</v>
      </c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</row>
    <row r="57" spans="1:24" s="38" customFormat="1"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</row>
    <row r="58" spans="1:24" s="38" customFormat="1">
      <c r="A58" s="39" t="s">
        <v>6</v>
      </c>
      <c r="B58" s="39"/>
      <c r="C58" s="157"/>
      <c r="D58" s="157"/>
      <c r="E58" s="40"/>
      <c r="F58" s="156"/>
      <c r="G58" s="156"/>
      <c r="H58" s="156"/>
      <c r="I58" s="156"/>
      <c r="J58" s="156"/>
      <c r="K58" s="156"/>
      <c r="L58" s="42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</row>
    <row r="59" spans="1:24" s="38" customFormat="1">
      <c r="A59" s="39"/>
      <c r="B59" s="39"/>
      <c r="C59" s="39"/>
      <c r="D59" s="39"/>
      <c r="E59" s="40"/>
      <c r="F59" s="154" t="s">
        <v>29</v>
      </c>
      <c r="G59" s="154"/>
      <c r="H59" s="154"/>
      <c r="I59" s="154"/>
      <c r="J59" s="154"/>
      <c r="K59" s="154"/>
      <c r="L59" s="136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</row>
    <row r="60" spans="1:24" s="38" customFormat="1"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</row>
    <row r="61" spans="1:24" s="38" customFormat="1">
      <c r="A61" s="39" t="s">
        <v>6</v>
      </c>
      <c r="B61" s="39"/>
      <c r="C61" s="157"/>
      <c r="D61" s="157"/>
      <c r="E61" s="40"/>
      <c r="F61" s="156"/>
      <c r="G61" s="156"/>
      <c r="H61" s="156"/>
      <c r="I61" s="156"/>
      <c r="J61" s="156"/>
      <c r="K61" s="156"/>
      <c r="L61" s="136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</row>
    <row r="62" spans="1:24" s="38" customFormat="1">
      <c r="A62" s="39"/>
      <c r="B62" s="39"/>
      <c r="C62" s="39"/>
      <c r="D62" s="39"/>
      <c r="E62" s="40"/>
      <c r="F62" s="154" t="s">
        <v>31</v>
      </c>
      <c r="G62" s="154"/>
      <c r="H62" s="154"/>
      <c r="I62" s="154"/>
      <c r="J62" s="154"/>
      <c r="K62" s="154"/>
      <c r="L62" s="136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</row>
    <row r="63" spans="1:24" s="38" customFormat="1">
      <c r="A63" s="39"/>
      <c r="B63" s="39"/>
      <c r="C63" s="39"/>
      <c r="D63" s="39"/>
      <c r="E63" s="40"/>
      <c r="F63" s="39"/>
      <c r="G63" s="39"/>
      <c r="H63" s="138"/>
      <c r="I63" s="138"/>
      <c r="J63" s="138"/>
      <c r="K63" s="138"/>
      <c r="L63" s="138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</row>
    <row r="64" spans="1:24" s="38" customFormat="1">
      <c r="A64" s="39" t="s">
        <v>6</v>
      </c>
      <c r="B64" s="39"/>
      <c r="C64" s="157"/>
      <c r="D64" s="157"/>
      <c r="E64" s="40"/>
      <c r="F64" s="155"/>
      <c r="G64" s="155"/>
      <c r="H64" s="155"/>
      <c r="I64" s="155"/>
      <c r="J64" s="155"/>
      <c r="K64" s="155"/>
      <c r="L64" s="42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</row>
    <row r="65" spans="1:24" s="38" customFormat="1">
      <c r="A65" s="39"/>
      <c r="B65" s="39"/>
      <c r="C65" s="39"/>
      <c r="D65" s="39"/>
      <c r="E65" s="39"/>
      <c r="F65" s="154" t="s">
        <v>30</v>
      </c>
      <c r="G65" s="154"/>
      <c r="H65" s="154"/>
      <c r="I65" s="154"/>
      <c r="J65" s="154"/>
      <c r="K65" s="154"/>
      <c r="L65" s="136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</row>
    <row r="66" spans="1:24" s="38" customFormat="1"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</row>
    <row r="67" spans="1:24" s="38" customFormat="1" ht="17.25">
      <c r="A67" s="41" t="s">
        <v>35</v>
      </c>
      <c r="B67" s="41"/>
      <c r="C67" s="41"/>
      <c r="D67" s="41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</row>
  </sheetData>
  <sheetProtection algorithmName="SHA-512" hashValue="85DF86fSsl+nb29dyKK60hPFlUIdjZUkiLmIIoDi5mQ7Juh+aCpPOH8/yL2TrKF7C30lA/OlK4hUDBJURB3xZg==" saltValue="L/vo2yZDzSV2m84rGwb4cA==" spinCount="100000" sheet="1" formatCells="0" selectLockedCells="1"/>
  <mergeCells count="77">
    <mergeCell ref="A4:G4"/>
    <mergeCell ref="H4:J4"/>
    <mergeCell ref="E1:F1"/>
    <mergeCell ref="G1:H1"/>
    <mergeCell ref="A3:G3"/>
    <mergeCell ref="H3:J3"/>
    <mergeCell ref="H20:L20"/>
    <mergeCell ref="H21:L21"/>
    <mergeCell ref="H22:L22"/>
    <mergeCell ref="H23:L23"/>
    <mergeCell ref="A6:C6"/>
    <mergeCell ref="D6:E6"/>
    <mergeCell ref="F6:G6"/>
    <mergeCell ref="H6:J6"/>
    <mergeCell ref="A8:B9"/>
    <mergeCell ref="C8:D8"/>
    <mergeCell ref="E8:E9"/>
    <mergeCell ref="F8:F9"/>
    <mergeCell ref="G8:G9"/>
    <mergeCell ref="H8:L8"/>
    <mergeCell ref="H9:L9"/>
    <mergeCell ref="H15:L15"/>
    <mergeCell ref="H16:L16"/>
    <mergeCell ref="H17:L17"/>
    <mergeCell ref="H18:L18"/>
    <mergeCell ref="H19:L19"/>
    <mergeCell ref="H10:L10"/>
    <mergeCell ref="H11:L11"/>
    <mergeCell ref="H12:L12"/>
    <mergeCell ref="H13:L13"/>
    <mergeCell ref="H14:L14"/>
    <mergeCell ref="J41:L41"/>
    <mergeCell ref="A39:D39"/>
    <mergeCell ref="A40:D40"/>
    <mergeCell ref="A41:B41"/>
    <mergeCell ref="C41:D41"/>
    <mergeCell ref="F41:G41"/>
    <mergeCell ref="H41:I41"/>
    <mergeCell ref="H39:I39"/>
    <mergeCell ref="H40:I40"/>
    <mergeCell ref="J39:L39"/>
    <mergeCell ref="J40:L40"/>
    <mergeCell ref="H24:L24"/>
    <mergeCell ref="H30:L30"/>
    <mergeCell ref="H31:L31"/>
    <mergeCell ref="H32:L32"/>
    <mergeCell ref="H33:L33"/>
    <mergeCell ref="H28:L28"/>
    <mergeCell ref="H29:L29"/>
    <mergeCell ref="H25:L25"/>
    <mergeCell ref="H26:L26"/>
    <mergeCell ref="H27:L27"/>
    <mergeCell ref="H34:L34"/>
    <mergeCell ref="H38:L38"/>
    <mergeCell ref="H35:L35"/>
    <mergeCell ref="H36:L36"/>
    <mergeCell ref="H37:L37"/>
    <mergeCell ref="C64:D64"/>
    <mergeCell ref="C61:D61"/>
    <mergeCell ref="F59:K59"/>
    <mergeCell ref="F62:K62"/>
    <mergeCell ref="A43:C43"/>
    <mergeCell ref="D43:H43"/>
    <mergeCell ref="I43:K43"/>
    <mergeCell ref="C44:E44"/>
    <mergeCell ref="F44:I44"/>
    <mergeCell ref="J44:K44"/>
    <mergeCell ref="A49:K49"/>
    <mergeCell ref="A50:C50"/>
    <mergeCell ref="B52:C52"/>
    <mergeCell ref="F53:K53"/>
    <mergeCell ref="C58:D58"/>
    <mergeCell ref="F65:K65"/>
    <mergeCell ref="F52:K52"/>
    <mergeCell ref="F58:K58"/>
    <mergeCell ref="F61:K61"/>
    <mergeCell ref="F64:K64"/>
  </mergeCells>
  <pageMargins left="0.19685039370078741" right="0.19685039370078741" top="0.19685039370078741" bottom="0.19685039370078741" header="0.31496062992125984" footer="0.31496062992125984"/>
  <pageSetup paperSize="9" scale="9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1"/>
  </sheetPr>
  <dimension ref="A1:E33"/>
  <sheetViews>
    <sheetView workbookViewId="0">
      <selection activeCell="D3" sqref="D3"/>
    </sheetView>
  </sheetViews>
  <sheetFormatPr defaultColWidth="9.140625" defaultRowHeight="15"/>
  <cols>
    <col min="1" max="1" width="7.140625" style="21" customWidth="1"/>
    <col min="2" max="2" width="7.28515625" style="21" customWidth="1"/>
    <col min="3" max="3" width="11.5703125" style="21" bestFit="1" customWidth="1"/>
    <col min="4" max="4" width="9.85546875" style="21" bestFit="1" customWidth="1"/>
    <col min="5" max="5" width="10.140625" style="21" bestFit="1" customWidth="1"/>
    <col min="6" max="16384" width="9.140625" style="21"/>
  </cols>
  <sheetData>
    <row r="1" spans="1:5">
      <c r="A1" s="186" t="s">
        <v>7</v>
      </c>
      <c r="B1" s="186"/>
      <c r="C1" s="187" t="s">
        <v>8</v>
      </c>
      <c r="D1" s="186" t="s">
        <v>0</v>
      </c>
      <c r="E1" s="20"/>
    </row>
    <row r="2" spans="1:5">
      <c r="A2" s="22" t="s">
        <v>2</v>
      </c>
      <c r="B2" s="22" t="s">
        <v>3</v>
      </c>
      <c r="C2" s="187"/>
      <c r="D2" s="186"/>
      <c r="E2" s="20"/>
    </row>
    <row r="3" spans="1:5">
      <c r="A3" s="23">
        <f>HOUR('Únor 2020'!C10)+MINUTE('Únor 2020'!C10)/60</f>
        <v>0</v>
      </c>
      <c r="B3" s="23">
        <f>HOUR('Únor 2020'!D10)+MINUTE('Únor 2020'!D10)/60</f>
        <v>0</v>
      </c>
      <c r="C3" s="23">
        <f t="shared" ref="C3:C31" si="0">(B3)-(A3)</f>
        <v>0</v>
      </c>
      <c r="D3" s="24">
        <f>C3*'Únor 2020'!F10</f>
        <v>0</v>
      </c>
      <c r="E3" s="20"/>
    </row>
    <row r="4" spans="1:5">
      <c r="A4" s="23">
        <f>HOUR('Únor 2020'!C11)+MINUTE('Únor 2020'!C11)/60</f>
        <v>0</v>
      </c>
      <c r="B4" s="23">
        <f>HOUR('Únor 2020'!D11)+MINUTE('Únor 2020'!D11)/60</f>
        <v>0</v>
      </c>
      <c r="C4" s="23">
        <f t="shared" si="0"/>
        <v>0</v>
      </c>
      <c r="D4" s="24">
        <f>C4*'Únor 2020'!F11</f>
        <v>0</v>
      </c>
      <c r="E4" s="20"/>
    </row>
    <row r="5" spans="1:5">
      <c r="A5" s="23">
        <f>HOUR('Únor 2020'!C12)+MINUTE('Únor 2020'!C12)/60</f>
        <v>0</v>
      </c>
      <c r="B5" s="23">
        <f>HOUR('Únor 2020'!D12)+MINUTE('Únor 2020'!D12)/60</f>
        <v>0</v>
      </c>
      <c r="C5" s="23">
        <f t="shared" si="0"/>
        <v>0</v>
      </c>
      <c r="D5" s="24">
        <f>C5*'Únor 2020'!F12</f>
        <v>0</v>
      </c>
      <c r="E5" s="20"/>
    </row>
    <row r="6" spans="1:5">
      <c r="A6" s="23">
        <f>HOUR('Únor 2020'!C13)+MINUTE('Únor 2020'!C13)/60</f>
        <v>0</v>
      </c>
      <c r="B6" s="23">
        <f>HOUR('Únor 2020'!D13)+MINUTE('Únor 2020'!D13)/60</f>
        <v>0</v>
      </c>
      <c r="C6" s="23">
        <f t="shared" si="0"/>
        <v>0</v>
      </c>
      <c r="D6" s="24">
        <f>C6*'Únor 2020'!F13</f>
        <v>0</v>
      </c>
      <c r="E6" s="20"/>
    </row>
    <row r="7" spans="1:5">
      <c r="A7" s="23">
        <f>HOUR('Únor 2020'!C14)+MINUTE('Únor 2020'!C14)/60</f>
        <v>0</v>
      </c>
      <c r="B7" s="23">
        <f>HOUR('Únor 2020'!D14)+MINUTE('Únor 2020'!D14)/60</f>
        <v>0</v>
      </c>
      <c r="C7" s="23">
        <f t="shared" si="0"/>
        <v>0</v>
      </c>
      <c r="D7" s="24">
        <f>C7*'Únor 2020'!F14</f>
        <v>0</v>
      </c>
      <c r="E7" s="20"/>
    </row>
    <row r="8" spans="1:5">
      <c r="A8" s="23">
        <f>HOUR('Únor 2020'!C15)+MINUTE('Únor 2020'!C15)/60</f>
        <v>0</v>
      </c>
      <c r="B8" s="23">
        <f>HOUR('Únor 2020'!D15)+MINUTE('Únor 2020'!D15)/60</f>
        <v>0</v>
      </c>
      <c r="C8" s="23">
        <f t="shared" si="0"/>
        <v>0</v>
      </c>
      <c r="D8" s="24">
        <f>C8*'Únor 2020'!F15</f>
        <v>0</v>
      </c>
      <c r="E8" s="20"/>
    </row>
    <row r="9" spans="1:5">
      <c r="A9" s="23">
        <f>HOUR('Únor 2020'!C16)+MINUTE('Únor 2020'!C16)/60</f>
        <v>0</v>
      </c>
      <c r="B9" s="23">
        <f>HOUR('Únor 2020'!D16)+MINUTE('Únor 2020'!D16)/60</f>
        <v>0</v>
      </c>
      <c r="C9" s="23">
        <f t="shared" si="0"/>
        <v>0</v>
      </c>
      <c r="D9" s="24">
        <f>C9*'Únor 2020'!F16</f>
        <v>0</v>
      </c>
      <c r="E9" s="20"/>
    </row>
    <row r="10" spans="1:5">
      <c r="A10" s="23">
        <f>HOUR('Únor 2020'!C17)+MINUTE('Únor 2020'!C17)/60</f>
        <v>0</v>
      </c>
      <c r="B10" s="23">
        <f>HOUR('Únor 2020'!D17)+MINUTE('Únor 2020'!D17)/60</f>
        <v>0</v>
      </c>
      <c r="C10" s="23">
        <f t="shared" si="0"/>
        <v>0</v>
      </c>
      <c r="D10" s="24">
        <f>C10*'Únor 2020'!F17</f>
        <v>0</v>
      </c>
      <c r="E10" s="20"/>
    </row>
    <row r="11" spans="1:5">
      <c r="A11" s="23">
        <f>HOUR('Únor 2020'!C18)+MINUTE('Únor 2020'!C18)/60</f>
        <v>0</v>
      </c>
      <c r="B11" s="23">
        <f>HOUR('Únor 2020'!D18)+MINUTE('Únor 2020'!D18)/60</f>
        <v>0</v>
      </c>
      <c r="C11" s="23">
        <f t="shared" si="0"/>
        <v>0</v>
      </c>
      <c r="D11" s="24">
        <f>C11*'Únor 2020'!F18</f>
        <v>0</v>
      </c>
      <c r="E11" s="20"/>
    </row>
    <row r="12" spans="1:5">
      <c r="A12" s="23">
        <f>HOUR('Únor 2020'!C19)+MINUTE('Únor 2020'!C19)/60</f>
        <v>0</v>
      </c>
      <c r="B12" s="23">
        <f>HOUR('Únor 2020'!D19)+MINUTE('Únor 2020'!D19)/60</f>
        <v>0</v>
      </c>
      <c r="C12" s="23">
        <f t="shared" si="0"/>
        <v>0</v>
      </c>
      <c r="D12" s="24">
        <f>C12*'Únor 2020'!F19</f>
        <v>0</v>
      </c>
      <c r="E12" s="20"/>
    </row>
    <row r="13" spans="1:5">
      <c r="A13" s="23">
        <f>HOUR('Únor 2020'!C20)+MINUTE('Únor 2020'!C20)/60</f>
        <v>0</v>
      </c>
      <c r="B13" s="23">
        <f>HOUR('Únor 2020'!D20)+MINUTE('Únor 2020'!D20)/60</f>
        <v>0</v>
      </c>
      <c r="C13" s="23">
        <f t="shared" si="0"/>
        <v>0</v>
      </c>
      <c r="D13" s="24">
        <f>C13*'Únor 2020'!F20</f>
        <v>0</v>
      </c>
      <c r="E13" s="20"/>
    </row>
    <row r="14" spans="1:5">
      <c r="A14" s="23">
        <f>HOUR('Únor 2020'!C21)+MINUTE('Únor 2020'!C21)/60</f>
        <v>0</v>
      </c>
      <c r="B14" s="23">
        <f>HOUR('Únor 2020'!D21)+MINUTE('Únor 2020'!D21)/60</f>
        <v>0</v>
      </c>
      <c r="C14" s="23">
        <f t="shared" si="0"/>
        <v>0</v>
      </c>
      <c r="D14" s="24">
        <f>C14*'Únor 2020'!F21</f>
        <v>0</v>
      </c>
      <c r="E14" s="20"/>
    </row>
    <row r="15" spans="1:5">
      <c r="A15" s="23">
        <f>HOUR('Únor 2020'!C22)+MINUTE('Únor 2020'!C22)/60</f>
        <v>0</v>
      </c>
      <c r="B15" s="23">
        <f>HOUR('Únor 2020'!D22)+MINUTE('Únor 2020'!D22)/60</f>
        <v>0</v>
      </c>
      <c r="C15" s="23">
        <f t="shared" si="0"/>
        <v>0</v>
      </c>
      <c r="D15" s="24">
        <f>C15*'Únor 2020'!F22</f>
        <v>0</v>
      </c>
      <c r="E15" s="20"/>
    </row>
    <row r="16" spans="1:5">
      <c r="A16" s="23">
        <f>HOUR('Únor 2020'!C23)+MINUTE('Únor 2020'!C23)/60</f>
        <v>0</v>
      </c>
      <c r="B16" s="23">
        <f>HOUR('Únor 2020'!D23)+MINUTE('Únor 2020'!D23)/60</f>
        <v>0</v>
      </c>
      <c r="C16" s="23">
        <f t="shared" si="0"/>
        <v>0</v>
      </c>
      <c r="D16" s="24">
        <f>C16*'Únor 2020'!F23</f>
        <v>0</v>
      </c>
      <c r="E16" s="20"/>
    </row>
    <row r="17" spans="1:5">
      <c r="A17" s="23">
        <f>HOUR('Únor 2020'!C24)+MINUTE('Únor 2020'!C24)/60</f>
        <v>0</v>
      </c>
      <c r="B17" s="23">
        <f>HOUR('Únor 2020'!D24)+MINUTE('Únor 2020'!D24)/60</f>
        <v>0</v>
      </c>
      <c r="C17" s="23">
        <f t="shared" si="0"/>
        <v>0</v>
      </c>
      <c r="D17" s="24">
        <f>C17*'Únor 2020'!F24</f>
        <v>0</v>
      </c>
      <c r="E17" s="20"/>
    </row>
    <row r="18" spans="1:5">
      <c r="A18" s="23">
        <f>HOUR('Únor 2020'!C25)+MINUTE('Únor 2020'!C25)/60</f>
        <v>0</v>
      </c>
      <c r="B18" s="23">
        <f>HOUR('Únor 2020'!D25)+MINUTE('Únor 2020'!D25)/60</f>
        <v>0</v>
      </c>
      <c r="C18" s="23">
        <f t="shared" si="0"/>
        <v>0</v>
      </c>
      <c r="D18" s="24">
        <f>C18*'Únor 2020'!F25</f>
        <v>0</v>
      </c>
      <c r="E18" s="20"/>
    </row>
    <row r="19" spans="1:5">
      <c r="A19" s="23">
        <f>HOUR('Únor 2020'!C26)+MINUTE('Únor 2020'!C26)/60</f>
        <v>0</v>
      </c>
      <c r="B19" s="23">
        <f>HOUR('Únor 2020'!D26)+MINUTE('Únor 2020'!D26)/60</f>
        <v>0</v>
      </c>
      <c r="C19" s="23">
        <f t="shared" si="0"/>
        <v>0</v>
      </c>
      <c r="D19" s="24">
        <f>C19*'Únor 2020'!F26</f>
        <v>0</v>
      </c>
      <c r="E19" s="20"/>
    </row>
    <row r="20" spans="1:5">
      <c r="A20" s="23">
        <f>HOUR('Únor 2020'!C27)+MINUTE('Únor 2020'!C27)/60</f>
        <v>0</v>
      </c>
      <c r="B20" s="23">
        <f>HOUR('Únor 2020'!D27)+MINUTE('Únor 2020'!D27)/60</f>
        <v>0</v>
      </c>
      <c r="C20" s="23">
        <f t="shared" si="0"/>
        <v>0</v>
      </c>
      <c r="D20" s="24">
        <f>C20*'Únor 2020'!F27</f>
        <v>0</v>
      </c>
      <c r="E20" s="20"/>
    </row>
    <row r="21" spans="1:5">
      <c r="A21" s="23">
        <f>HOUR('Únor 2020'!C28)+MINUTE('Únor 2020'!C28)/60</f>
        <v>0</v>
      </c>
      <c r="B21" s="23">
        <f>HOUR('Únor 2020'!D28)+MINUTE('Únor 2020'!D28)/60</f>
        <v>0</v>
      </c>
      <c r="C21" s="23">
        <f t="shared" si="0"/>
        <v>0</v>
      </c>
      <c r="D21" s="24">
        <f>C21*'Únor 2020'!F28</f>
        <v>0</v>
      </c>
      <c r="E21" s="20"/>
    </row>
    <row r="22" spans="1:5">
      <c r="A22" s="23">
        <f>HOUR('Únor 2020'!C29)+MINUTE('Únor 2020'!C29)/60</f>
        <v>0</v>
      </c>
      <c r="B22" s="23">
        <f>HOUR('Únor 2020'!D29)+MINUTE('Únor 2020'!D29)/60</f>
        <v>0</v>
      </c>
      <c r="C22" s="23">
        <f t="shared" si="0"/>
        <v>0</v>
      </c>
      <c r="D22" s="24">
        <f>C22*'Únor 2020'!F29</f>
        <v>0</v>
      </c>
      <c r="E22" s="20"/>
    </row>
    <row r="23" spans="1:5">
      <c r="A23" s="23">
        <f>HOUR('Únor 2020'!C30)+MINUTE('Únor 2020'!C30)/60</f>
        <v>0</v>
      </c>
      <c r="B23" s="23">
        <f>HOUR('Únor 2020'!D30)+MINUTE('Únor 2020'!D30)/60</f>
        <v>0</v>
      </c>
      <c r="C23" s="23">
        <f t="shared" si="0"/>
        <v>0</v>
      </c>
      <c r="D23" s="24">
        <f>C23*'Únor 2020'!F30</f>
        <v>0</v>
      </c>
      <c r="E23" s="20"/>
    </row>
    <row r="24" spans="1:5">
      <c r="A24" s="23">
        <f>HOUR('Únor 2020'!C31)+MINUTE('Únor 2020'!C31)/60</f>
        <v>0</v>
      </c>
      <c r="B24" s="23">
        <f>HOUR('Únor 2020'!D31)+MINUTE('Únor 2020'!D31)/60</f>
        <v>0</v>
      </c>
      <c r="C24" s="23">
        <f t="shared" si="0"/>
        <v>0</v>
      </c>
      <c r="D24" s="24">
        <f>C24*'Únor 2020'!F31</f>
        <v>0</v>
      </c>
      <c r="E24" s="20"/>
    </row>
    <row r="25" spans="1:5">
      <c r="A25" s="23">
        <f>HOUR('Únor 2020'!C32)+MINUTE('Únor 2020'!C32)/60</f>
        <v>0</v>
      </c>
      <c r="B25" s="23">
        <f>HOUR('Únor 2020'!D32)+MINUTE('Únor 2020'!D32)/60</f>
        <v>0</v>
      </c>
      <c r="C25" s="23">
        <f t="shared" si="0"/>
        <v>0</v>
      </c>
      <c r="D25" s="24">
        <f>C25*'Únor 2020'!F32</f>
        <v>0</v>
      </c>
      <c r="E25" s="20"/>
    </row>
    <row r="26" spans="1:5">
      <c r="A26" s="23">
        <f>HOUR('Únor 2020'!C33)+MINUTE('Únor 2020'!C33)/60</f>
        <v>0</v>
      </c>
      <c r="B26" s="23">
        <f>HOUR('Únor 2020'!D33)+MINUTE('Únor 2020'!D33)/60</f>
        <v>0</v>
      </c>
      <c r="C26" s="23">
        <f t="shared" si="0"/>
        <v>0</v>
      </c>
      <c r="D26" s="24">
        <f>C26*'Únor 2020'!F33</f>
        <v>0</v>
      </c>
      <c r="E26" s="20"/>
    </row>
    <row r="27" spans="1:5">
      <c r="A27" s="23">
        <f>HOUR('Únor 2020'!C34)+MINUTE('Únor 2020'!C34)/60</f>
        <v>0</v>
      </c>
      <c r="B27" s="23">
        <f>HOUR('Únor 2020'!D34)+MINUTE('Únor 2020'!D34)/60</f>
        <v>0</v>
      </c>
      <c r="C27" s="23">
        <f t="shared" si="0"/>
        <v>0</v>
      </c>
      <c r="D27" s="24">
        <f>C27*'Únor 2020'!F34</f>
        <v>0</v>
      </c>
      <c r="E27" s="20"/>
    </row>
    <row r="28" spans="1:5">
      <c r="A28" s="23">
        <f>HOUR('Únor 2020'!C35)+MINUTE('Únor 2020'!C35)/60</f>
        <v>0</v>
      </c>
      <c r="B28" s="23">
        <f>HOUR('Únor 2020'!D35)+MINUTE('Únor 2020'!D35)/60</f>
        <v>0</v>
      </c>
      <c r="C28" s="23">
        <f t="shared" si="0"/>
        <v>0</v>
      </c>
      <c r="D28" s="24">
        <f>C28*'Únor 2020'!F35</f>
        <v>0</v>
      </c>
      <c r="E28" s="20"/>
    </row>
    <row r="29" spans="1:5">
      <c r="A29" s="23">
        <f>HOUR('Únor 2020'!C36)+MINUTE('Únor 2020'!C36)/60</f>
        <v>0</v>
      </c>
      <c r="B29" s="23">
        <f>HOUR('Únor 2020'!D36)+MINUTE('Únor 2020'!D36)/60</f>
        <v>0</v>
      </c>
      <c r="C29" s="23">
        <f t="shared" si="0"/>
        <v>0</v>
      </c>
      <c r="D29" s="24">
        <f>C29*'Únor 2020'!F36</f>
        <v>0</v>
      </c>
      <c r="E29" s="20"/>
    </row>
    <row r="30" spans="1:5">
      <c r="A30" s="23">
        <f>HOUR('Únor 2020'!C37)+MINUTE('Únor 2020'!C37)/60</f>
        <v>0</v>
      </c>
      <c r="B30" s="23">
        <f>HOUR('Únor 2020'!D37)+MINUTE('Únor 2020'!D37)/60</f>
        <v>0</v>
      </c>
      <c r="C30" s="23">
        <f t="shared" si="0"/>
        <v>0</v>
      </c>
      <c r="D30" s="24">
        <f>C30*'Únor 2020'!F37</f>
        <v>0</v>
      </c>
      <c r="E30" s="20"/>
    </row>
    <row r="31" spans="1:5">
      <c r="A31" s="23">
        <f>HOUR('Únor 2020'!C38)+MINUTE('Únor 2020'!C38)/60</f>
        <v>0</v>
      </c>
      <c r="B31" s="23">
        <f>HOUR('Únor 2020'!D38)+MINUTE('Únor 2020'!D38)/60</f>
        <v>0</v>
      </c>
      <c r="C31" s="23">
        <f t="shared" si="0"/>
        <v>0</v>
      </c>
      <c r="D31" s="24">
        <f>C31*'Únor 2020'!F38</f>
        <v>0</v>
      </c>
      <c r="E31" s="20"/>
    </row>
    <row r="32" spans="1:5">
      <c r="A32" s="23"/>
      <c r="B32" s="23"/>
      <c r="C32" s="23"/>
      <c r="D32" s="24"/>
      <c r="E32" s="20"/>
    </row>
    <row r="33" spans="1:4">
      <c r="A33" s="23"/>
      <c r="B33" s="23"/>
      <c r="C33" s="23"/>
      <c r="D33" s="24"/>
    </row>
  </sheetData>
  <mergeCells count="3">
    <mergeCell ref="A1:B1"/>
    <mergeCell ref="C1:C2"/>
    <mergeCell ref="D1:D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5">
    <pageSetUpPr fitToPage="1"/>
  </sheetPr>
  <dimension ref="A1:X69"/>
  <sheetViews>
    <sheetView zoomScaleNormal="100" workbookViewId="0">
      <selection activeCell="J43" sqref="J43:L43"/>
    </sheetView>
  </sheetViews>
  <sheetFormatPr defaultColWidth="9.140625" defaultRowHeight="15"/>
  <cols>
    <col min="1" max="1" width="4.28515625" style="39" customWidth="1"/>
    <col min="2" max="4" width="6.42578125" style="39" customWidth="1"/>
    <col min="5" max="7" width="13.5703125" style="39" customWidth="1"/>
    <col min="8" max="11" width="8.42578125" style="39" customWidth="1"/>
    <col min="12" max="12" width="0.7109375" style="39" customWidth="1"/>
    <col min="13" max="14" width="9.140625" style="39" customWidth="1"/>
    <col min="15" max="16384" width="9.140625" style="39"/>
  </cols>
  <sheetData>
    <row r="1" spans="1:13" ht="18.75" customHeight="1">
      <c r="E1" s="222" t="s">
        <v>18</v>
      </c>
      <c r="F1" s="222"/>
      <c r="G1" s="223" t="s">
        <v>38</v>
      </c>
      <c r="H1" s="223"/>
      <c r="I1" s="44"/>
    </row>
    <row r="2" spans="1:13" ht="13.5" customHeight="1"/>
    <row r="3" spans="1:13" ht="13.5" customHeight="1">
      <c r="A3" s="220" t="s">
        <v>21</v>
      </c>
      <c r="B3" s="220"/>
      <c r="C3" s="220"/>
      <c r="D3" s="220"/>
      <c r="E3" s="220"/>
      <c r="F3" s="220"/>
      <c r="G3" s="220"/>
      <c r="H3" s="221"/>
      <c r="I3" s="221"/>
      <c r="J3" s="221"/>
      <c r="K3" s="4"/>
      <c r="L3" s="4"/>
    </row>
    <row r="4" spans="1:13" ht="13.5" customHeight="1">
      <c r="A4" s="220" t="s">
        <v>22</v>
      </c>
      <c r="B4" s="220"/>
      <c r="C4" s="220"/>
      <c r="D4" s="220"/>
      <c r="E4" s="220"/>
      <c r="F4" s="220"/>
      <c r="G4" s="220"/>
      <c r="H4" s="221"/>
      <c r="I4" s="221"/>
      <c r="J4" s="221"/>
      <c r="K4" s="4"/>
      <c r="L4" s="4"/>
    </row>
    <row r="5" spans="1:13" ht="13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3" ht="13.5" customHeight="1">
      <c r="A6" s="182" t="s">
        <v>16</v>
      </c>
      <c r="B6" s="182"/>
      <c r="C6" s="182"/>
      <c r="D6" s="212"/>
      <c r="E6" s="212"/>
      <c r="F6" s="183" t="s">
        <v>17</v>
      </c>
      <c r="G6" s="183"/>
      <c r="H6" s="212"/>
      <c r="I6" s="212"/>
      <c r="J6" s="212"/>
      <c r="K6" s="5"/>
      <c r="L6" s="5"/>
    </row>
    <row r="7" spans="1:13" ht="13.5" customHeight="1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3" ht="13.5" customHeight="1">
      <c r="A8" s="168" t="s">
        <v>6</v>
      </c>
      <c r="B8" s="169"/>
      <c r="C8" s="172" t="s">
        <v>7</v>
      </c>
      <c r="D8" s="173"/>
      <c r="E8" s="174" t="s">
        <v>8</v>
      </c>
      <c r="F8" s="215" t="s">
        <v>4</v>
      </c>
      <c r="G8" s="166" t="s">
        <v>0</v>
      </c>
      <c r="H8" s="240" t="s">
        <v>1</v>
      </c>
      <c r="I8" s="184"/>
      <c r="J8" s="184"/>
      <c r="K8" s="184"/>
      <c r="L8" s="185"/>
    </row>
    <row r="9" spans="1:13" ht="13.5" customHeight="1" thickBot="1">
      <c r="A9" s="170"/>
      <c r="B9" s="171"/>
      <c r="C9" s="61" t="s">
        <v>2</v>
      </c>
      <c r="D9" s="56" t="s">
        <v>3</v>
      </c>
      <c r="E9" s="175"/>
      <c r="F9" s="239"/>
      <c r="G9" s="167"/>
      <c r="H9" s="256"/>
      <c r="I9" s="257"/>
      <c r="J9" s="257"/>
      <c r="K9" s="257"/>
      <c r="L9" s="258"/>
    </row>
    <row r="10" spans="1:13" ht="13.5" customHeight="1">
      <c r="A10" s="63" t="s">
        <v>15</v>
      </c>
      <c r="B10" s="103">
        <v>1</v>
      </c>
      <c r="C10" s="126"/>
      <c r="D10" s="120"/>
      <c r="E10" s="31">
        <f t="shared" ref="E10:E40" si="0">D10-C10</f>
        <v>0</v>
      </c>
      <c r="F10" s="122"/>
      <c r="G10" s="32">
        <f>Vzorce_3!D3</f>
        <v>0</v>
      </c>
      <c r="H10" s="236"/>
      <c r="I10" s="237"/>
      <c r="J10" s="237"/>
      <c r="K10" s="237"/>
      <c r="L10" s="238"/>
      <c r="M10" s="45"/>
    </row>
    <row r="11" spans="1:13" ht="13.5" customHeight="1">
      <c r="A11" s="46" t="s">
        <v>9</v>
      </c>
      <c r="B11" s="105">
        <v>2</v>
      </c>
      <c r="C11" s="146"/>
      <c r="D11" s="94"/>
      <c r="E11" s="12">
        <f t="shared" si="0"/>
        <v>0</v>
      </c>
      <c r="F11" s="100"/>
      <c r="G11" s="16">
        <f>Vzorce_3!D4</f>
        <v>0</v>
      </c>
      <c r="H11" s="224"/>
      <c r="I11" s="225"/>
      <c r="J11" s="225"/>
      <c r="K11" s="225"/>
      <c r="L11" s="226"/>
      <c r="M11" s="45"/>
    </row>
    <row r="12" spans="1:13" ht="13.5" customHeight="1">
      <c r="A12" s="47" t="s">
        <v>10</v>
      </c>
      <c r="B12" s="105">
        <v>3</v>
      </c>
      <c r="C12" s="146"/>
      <c r="D12" s="94"/>
      <c r="E12" s="12">
        <f t="shared" si="0"/>
        <v>0</v>
      </c>
      <c r="F12" s="100"/>
      <c r="G12" s="16">
        <f>Vzorce_3!D5</f>
        <v>0</v>
      </c>
      <c r="H12" s="224"/>
      <c r="I12" s="225"/>
      <c r="J12" s="225"/>
      <c r="K12" s="225"/>
      <c r="L12" s="226"/>
      <c r="M12" s="45"/>
    </row>
    <row r="13" spans="1:13" ht="13.5" customHeight="1">
      <c r="A13" s="46" t="s">
        <v>11</v>
      </c>
      <c r="B13" s="105">
        <v>4</v>
      </c>
      <c r="C13" s="146"/>
      <c r="D13" s="94"/>
      <c r="E13" s="12">
        <f t="shared" si="0"/>
        <v>0</v>
      </c>
      <c r="F13" s="100"/>
      <c r="G13" s="16">
        <f>Vzorce_3!D6</f>
        <v>0</v>
      </c>
      <c r="H13" s="250"/>
      <c r="I13" s="251"/>
      <c r="J13" s="251"/>
      <c r="K13" s="251"/>
      <c r="L13" s="252"/>
      <c r="M13" s="45"/>
    </row>
    <row r="14" spans="1:13" ht="13.5" customHeight="1">
      <c r="A14" s="46" t="s">
        <v>12</v>
      </c>
      <c r="B14" s="105">
        <v>5</v>
      </c>
      <c r="C14" s="146"/>
      <c r="D14" s="94"/>
      <c r="E14" s="12">
        <f t="shared" si="0"/>
        <v>0</v>
      </c>
      <c r="F14" s="100"/>
      <c r="G14" s="16">
        <f>Vzorce_3!D7</f>
        <v>0</v>
      </c>
      <c r="H14" s="224"/>
      <c r="I14" s="225"/>
      <c r="J14" s="225"/>
      <c r="K14" s="225"/>
      <c r="L14" s="226"/>
      <c r="M14" s="45"/>
    </row>
    <row r="15" spans="1:13" ht="13.5" customHeight="1">
      <c r="A15" s="46" t="s">
        <v>13</v>
      </c>
      <c r="B15" s="105">
        <v>6</v>
      </c>
      <c r="C15" s="146"/>
      <c r="D15" s="94"/>
      <c r="E15" s="12">
        <f t="shared" si="0"/>
        <v>0</v>
      </c>
      <c r="F15" s="100"/>
      <c r="G15" s="16">
        <f>Vzorce_3!D8</f>
        <v>0</v>
      </c>
      <c r="H15" s="224"/>
      <c r="I15" s="225"/>
      <c r="J15" s="225"/>
      <c r="K15" s="225"/>
      <c r="L15" s="226"/>
      <c r="M15" s="45"/>
    </row>
    <row r="16" spans="1:13" ht="13.5" customHeight="1">
      <c r="A16" s="48" t="s">
        <v>14</v>
      </c>
      <c r="B16" s="104">
        <v>7</v>
      </c>
      <c r="C16" s="127"/>
      <c r="D16" s="96"/>
      <c r="E16" s="13">
        <f t="shared" si="0"/>
        <v>0</v>
      </c>
      <c r="F16" s="101"/>
      <c r="G16" s="25">
        <f>Vzorce_3!D9</f>
        <v>0</v>
      </c>
      <c r="H16" s="230"/>
      <c r="I16" s="231"/>
      <c r="J16" s="231"/>
      <c r="K16" s="231"/>
      <c r="L16" s="232"/>
      <c r="M16" s="45"/>
    </row>
    <row r="17" spans="1:13" ht="13.5" customHeight="1">
      <c r="A17" s="48" t="s">
        <v>15</v>
      </c>
      <c r="B17" s="104">
        <v>8</v>
      </c>
      <c r="C17" s="127"/>
      <c r="D17" s="96"/>
      <c r="E17" s="13">
        <f t="shared" si="0"/>
        <v>0</v>
      </c>
      <c r="F17" s="101"/>
      <c r="G17" s="25">
        <f>Vzorce_3!D10</f>
        <v>0</v>
      </c>
      <c r="H17" s="230"/>
      <c r="I17" s="231"/>
      <c r="J17" s="231"/>
      <c r="K17" s="231"/>
      <c r="L17" s="232"/>
      <c r="M17" s="45"/>
    </row>
    <row r="18" spans="1:13" ht="13.5" customHeight="1">
      <c r="A18" s="46" t="s">
        <v>9</v>
      </c>
      <c r="B18" s="105">
        <v>9</v>
      </c>
      <c r="C18" s="146"/>
      <c r="D18" s="94"/>
      <c r="E18" s="12">
        <f t="shared" si="0"/>
        <v>0</v>
      </c>
      <c r="F18" s="100"/>
      <c r="G18" s="16">
        <f>Vzorce_3!D11</f>
        <v>0</v>
      </c>
      <c r="H18" s="224"/>
      <c r="I18" s="225"/>
      <c r="J18" s="225"/>
      <c r="K18" s="225"/>
      <c r="L18" s="226"/>
      <c r="M18" s="45"/>
    </row>
    <row r="19" spans="1:13" ht="13.5" customHeight="1">
      <c r="A19" s="47" t="s">
        <v>10</v>
      </c>
      <c r="B19" s="105">
        <v>10</v>
      </c>
      <c r="C19" s="146"/>
      <c r="D19" s="94"/>
      <c r="E19" s="12">
        <f t="shared" si="0"/>
        <v>0</v>
      </c>
      <c r="F19" s="100"/>
      <c r="G19" s="16">
        <f>Vzorce_3!D12</f>
        <v>0</v>
      </c>
      <c r="H19" s="224"/>
      <c r="I19" s="225"/>
      <c r="J19" s="225"/>
      <c r="K19" s="225"/>
      <c r="L19" s="226"/>
      <c r="M19" s="45"/>
    </row>
    <row r="20" spans="1:13" ht="13.5" customHeight="1">
      <c r="A20" s="46" t="s">
        <v>11</v>
      </c>
      <c r="B20" s="105">
        <v>11</v>
      </c>
      <c r="C20" s="146"/>
      <c r="D20" s="94"/>
      <c r="E20" s="12">
        <f t="shared" si="0"/>
        <v>0</v>
      </c>
      <c r="F20" s="100"/>
      <c r="G20" s="16">
        <f>Vzorce_3!D13</f>
        <v>0</v>
      </c>
      <c r="H20" s="250"/>
      <c r="I20" s="251"/>
      <c r="J20" s="251"/>
      <c r="K20" s="251"/>
      <c r="L20" s="252"/>
      <c r="M20" s="45"/>
    </row>
    <row r="21" spans="1:13" ht="13.5" customHeight="1">
      <c r="A21" s="46" t="s">
        <v>12</v>
      </c>
      <c r="B21" s="105">
        <v>12</v>
      </c>
      <c r="C21" s="146"/>
      <c r="D21" s="94"/>
      <c r="E21" s="12">
        <f t="shared" si="0"/>
        <v>0</v>
      </c>
      <c r="F21" s="100"/>
      <c r="G21" s="16">
        <f>Vzorce_3!D14</f>
        <v>0</v>
      </c>
      <c r="H21" s="224"/>
      <c r="I21" s="225"/>
      <c r="J21" s="225"/>
      <c r="K21" s="225"/>
      <c r="L21" s="226"/>
      <c r="M21" s="45"/>
    </row>
    <row r="22" spans="1:13" ht="13.5" customHeight="1">
      <c r="A22" s="46" t="s">
        <v>13</v>
      </c>
      <c r="B22" s="105">
        <v>13</v>
      </c>
      <c r="C22" s="146"/>
      <c r="D22" s="94"/>
      <c r="E22" s="12">
        <f t="shared" si="0"/>
        <v>0</v>
      </c>
      <c r="F22" s="100"/>
      <c r="G22" s="16">
        <f>Vzorce_3!D15</f>
        <v>0</v>
      </c>
      <c r="H22" s="224"/>
      <c r="I22" s="225"/>
      <c r="J22" s="225"/>
      <c r="K22" s="225"/>
      <c r="L22" s="226"/>
      <c r="M22" s="45"/>
    </row>
    <row r="23" spans="1:13" ht="13.5" customHeight="1">
      <c r="A23" s="48" t="s">
        <v>14</v>
      </c>
      <c r="B23" s="104">
        <v>14</v>
      </c>
      <c r="C23" s="127"/>
      <c r="D23" s="96"/>
      <c r="E23" s="13">
        <f t="shared" si="0"/>
        <v>0</v>
      </c>
      <c r="F23" s="101"/>
      <c r="G23" s="25">
        <f>Vzorce_3!D16</f>
        <v>0</v>
      </c>
      <c r="H23" s="230"/>
      <c r="I23" s="231"/>
      <c r="J23" s="231"/>
      <c r="K23" s="231"/>
      <c r="L23" s="232"/>
      <c r="M23" s="45"/>
    </row>
    <row r="24" spans="1:13" ht="13.5" customHeight="1">
      <c r="A24" s="48" t="s">
        <v>15</v>
      </c>
      <c r="B24" s="104">
        <v>15</v>
      </c>
      <c r="C24" s="127"/>
      <c r="D24" s="96"/>
      <c r="E24" s="13">
        <f t="shared" si="0"/>
        <v>0</v>
      </c>
      <c r="F24" s="101"/>
      <c r="G24" s="25">
        <f>Vzorce_3!D17</f>
        <v>0</v>
      </c>
      <c r="H24" s="230"/>
      <c r="I24" s="231"/>
      <c r="J24" s="231"/>
      <c r="K24" s="231"/>
      <c r="L24" s="232"/>
      <c r="M24" s="45"/>
    </row>
    <row r="25" spans="1:13" ht="13.5" customHeight="1">
      <c r="A25" s="46" t="s">
        <v>9</v>
      </c>
      <c r="B25" s="105">
        <v>16</v>
      </c>
      <c r="C25" s="146"/>
      <c r="D25" s="94"/>
      <c r="E25" s="12">
        <f t="shared" si="0"/>
        <v>0</v>
      </c>
      <c r="F25" s="100"/>
      <c r="G25" s="16">
        <f>Vzorce_3!D18</f>
        <v>0</v>
      </c>
      <c r="H25" s="224"/>
      <c r="I25" s="225"/>
      <c r="J25" s="225"/>
      <c r="K25" s="225"/>
      <c r="L25" s="226"/>
      <c r="M25" s="45"/>
    </row>
    <row r="26" spans="1:13" ht="13.5" customHeight="1">
      <c r="A26" s="47" t="s">
        <v>10</v>
      </c>
      <c r="B26" s="105">
        <v>17</v>
      </c>
      <c r="C26" s="146"/>
      <c r="D26" s="94"/>
      <c r="E26" s="12">
        <f t="shared" si="0"/>
        <v>0</v>
      </c>
      <c r="F26" s="100"/>
      <c r="G26" s="16">
        <f>Vzorce_3!D19</f>
        <v>0</v>
      </c>
      <c r="H26" s="224"/>
      <c r="I26" s="225"/>
      <c r="J26" s="225"/>
      <c r="K26" s="225"/>
      <c r="L26" s="226"/>
      <c r="M26" s="45"/>
    </row>
    <row r="27" spans="1:13" ht="13.5" customHeight="1">
      <c r="A27" s="46" t="s">
        <v>11</v>
      </c>
      <c r="B27" s="105">
        <v>18</v>
      </c>
      <c r="C27" s="146"/>
      <c r="D27" s="94"/>
      <c r="E27" s="12">
        <f t="shared" si="0"/>
        <v>0</v>
      </c>
      <c r="F27" s="100"/>
      <c r="G27" s="16">
        <f>Vzorce_3!D20</f>
        <v>0</v>
      </c>
      <c r="H27" s="224"/>
      <c r="I27" s="225"/>
      <c r="J27" s="225"/>
      <c r="K27" s="225"/>
      <c r="L27" s="226"/>
      <c r="M27" s="45"/>
    </row>
    <row r="28" spans="1:13" ht="13.5" customHeight="1">
      <c r="A28" s="46" t="s">
        <v>12</v>
      </c>
      <c r="B28" s="105">
        <v>19</v>
      </c>
      <c r="C28" s="146"/>
      <c r="D28" s="94"/>
      <c r="E28" s="12">
        <f t="shared" si="0"/>
        <v>0</v>
      </c>
      <c r="F28" s="100"/>
      <c r="G28" s="16">
        <f>Vzorce_3!D21</f>
        <v>0</v>
      </c>
      <c r="H28" s="224"/>
      <c r="I28" s="225"/>
      <c r="J28" s="225"/>
      <c r="K28" s="225"/>
      <c r="L28" s="226"/>
      <c r="M28" s="45"/>
    </row>
    <row r="29" spans="1:13" ht="13.5" customHeight="1">
      <c r="A29" s="46" t="s">
        <v>13</v>
      </c>
      <c r="B29" s="105">
        <v>20</v>
      </c>
      <c r="C29" s="146"/>
      <c r="D29" s="94"/>
      <c r="E29" s="12">
        <f t="shared" si="0"/>
        <v>0</v>
      </c>
      <c r="F29" s="100"/>
      <c r="G29" s="16">
        <f>Vzorce_3!D22</f>
        <v>0</v>
      </c>
      <c r="H29" s="224"/>
      <c r="I29" s="225"/>
      <c r="J29" s="225"/>
      <c r="K29" s="225"/>
      <c r="L29" s="226"/>
      <c r="M29" s="45"/>
    </row>
    <row r="30" spans="1:13" ht="13.5" customHeight="1">
      <c r="A30" s="48" t="s">
        <v>14</v>
      </c>
      <c r="B30" s="104">
        <v>21</v>
      </c>
      <c r="C30" s="127"/>
      <c r="D30" s="96"/>
      <c r="E30" s="13">
        <f t="shared" si="0"/>
        <v>0</v>
      </c>
      <c r="F30" s="101"/>
      <c r="G30" s="25">
        <f>Vzorce_3!D23</f>
        <v>0</v>
      </c>
      <c r="H30" s="230"/>
      <c r="I30" s="231"/>
      <c r="J30" s="231"/>
      <c r="K30" s="231"/>
      <c r="L30" s="232"/>
      <c r="M30" s="45"/>
    </row>
    <row r="31" spans="1:13" ht="13.5" customHeight="1">
      <c r="A31" s="48" t="s">
        <v>15</v>
      </c>
      <c r="B31" s="104">
        <v>22</v>
      </c>
      <c r="C31" s="127"/>
      <c r="D31" s="96"/>
      <c r="E31" s="13">
        <f t="shared" si="0"/>
        <v>0</v>
      </c>
      <c r="F31" s="101"/>
      <c r="G31" s="25">
        <f>Vzorce_3!D24</f>
        <v>0</v>
      </c>
      <c r="H31" s="244"/>
      <c r="I31" s="245"/>
      <c r="J31" s="245"/>
      <c r="K31" s="245"/>
      <c r="L31" s="246"/>
      <c r="M31" s="45"/>
    </row>
    <row r="32" spans="1:13" ht="13.5" customHeight="1">
      <c r="A32" s="46" t="s">
        <v>9</v>
      </c>
      <c r="B32" s="105">
        <v>23</v>
      </c>
      <c r="C32" s="146"/>
      <c r="D32" s="94"/>
      <c r="E32" s="12">
        <f t="shared" si="0"/>
        <v>0</v>
      </c>
      <c r="F32" s="100"/>
      <c r="G32" s="16">
        <f>Vzorce_3!D25</f>
        <v>0</v>
      </c>
      <c r="H32" s="250"/>
      <c r="I32" s="251"/>
      <c r="J32" s="251"/>
      <c r="K32" s="251"/>
      <c r="L32" s="252"/>
      <c r="M32" s="45"/>
    </row>
    <row r="33" spans="1:24" ht="13.5" customHeight="1">
      <c r="A33" s="47" t="s">
        <v>10</v>
      </c>
      <c r="B33" s="105">
        <v>24</v>
      </c>
      <c r="C33" s="146"/>
      <c r="D33" s="94"/>
      <c r="E33" s="12">
        <f t="shared" si="0"/>
        <v>0</v>
      </c>
      <c r="F33" s="100"/>
      <c r="G33" s="16">
        <f>Vzorce_3!D26</f>
        <v>0</v>
      </c>
      <c r="H33" s="224"/>
      <c r="I33" s="225"/>
      <c r="J33" s="225"/>
      <c r="K33" s="225"/>
      <c r="L33" s="226"/>
      <c r="M33" s="45"/>
    </row>
    <row r="34" spans="1:24" ht="13.5" customHeight="1">
      <c r="A34" s="46" t="s">
        <v>11</v>
      </c>
      <c r="B34" s="105">
        <v>25</v>
      </c>
      <c r="C34" s="146"/>
      <c r="D34" s="94"/>
      <c r="E34" s="12">
        <f t="shared" si="0"/>
        <v>0</v>
      </c>
      <c r="F34" s="100"/>
      <c r="G34" s="16">
        <f>Vzorce_3!D27</f>
        <v>0</v>
      </c>
      <c r="H34" s="224"/>
      <c r="I34" s="225"/>
      <c r="J34" s="225"/>
      <c r="K34" s="225"/>
      <c r="L34" s="226"/>
      <c r="M34" s="45"/>
    </row>
    <row r="35" spans="1:24" ht="13.5" customHeight="1">
      <c r="A35" s="46" t="s">
        <v>12</v>
      </c>
      <c r="B35" s="105">
        <v>26</v>
      </c>
      <c r="C35" s="146"/>
      <c r="D35" s="94"/>
      <c r="E35" s="12">
        <f t="shared" si="0"/>
        <v>0</v>
      </c>
      <c r="F35" s="100"/>
      <c r="G35" s="16">
        <f>Vzorce_3!D28</f>
        <v>0</v>
      </c>
      <c r="H35" s="224"/>
      <c r="I35" s="225"/>
      <c r="J35" s="225"/>
      <c r="K35" s="225"/>
      <c r="L35" s="226"/>
      <c r="M35" s="45"/>
    </row>
    <row r="36" spans="1:24" ht="13.5" customHeight="1">
      <c r="A36" s="46" t="s">
        <v>13</v>
      </c>
      <c r="B36" s="105">
        <v>27</v>
      </c>
      <c r="C36" s="146"/>
      <c r="D36" s="94"/>
      <c r="E36" s="12">
        <f t="shared" si="0"/>
        <v>0</v>
      </c>
      <c r="F36" s="100"/>
      <c r="G36" s="16">
        <f>Vzorce_3!D29</f>
        <v>0</v>
      </c>
      <c r="H36" s="224"/>
      <c r="I36" s="225"/>
      <c r="J36" s="225"/>
      <c r="K36" s="225"/>
      <c r="L36" s="226"/>
      <c r="M36" s="45"/>
    </row>
    <row r="37" spans="1:24" ht="13.5" customHeight="1">
      <c r="A37" s="48" t="s">
        <v>14</v>
      </c>
      <c r="B37" s="104">
        <v>28</v>
      </c>
      <c r="C37" s="127"/>
      <c r="D37" s="96"/>
      <c r="E37" s="13">
        <f t="shared" si="0"/>
        <v>0</v>
      </c>
      <c r="F37" s="101"/>
      <c r="G37" s="25">
        <f>Vzorce_3!D30</f>
        <v>0</v>
      </c>
      <c r="H37" s="230"/>
      <c r="I37" s="231"/>
      <c r="J37" s="231"/>
      <c r="K37" s="231"/>
      <c r="L37" s="232"/>
      <c r="M37" s="45"/>
    </row>
    <row r="38" spans="1:24" ht="13.5" customHeight="1">
      <c r="A38" s="48" t="s">
        <v>15</v>
      </c>
      <c r="B38" s="104">
        <v>29</v>
      </c>
      <c r="C38" s="127"/>
      <c r="D38" s="96"/>
      <c r="E38" s="13">
        <f t="shared" si="0"/>
        <v>0</v>
      </c>
      <c r="F38" s="101"/>
      <c r="G38" s="25">
        <f>Vzorce_3!D31</f>
        <v>0</v>
      </c>
      <c r="H38" s="230"/>
      <c r="I38" s="231"/>
      <c r="J38" s="231"/>
      <c r="K38" s="231"/>
      <c r="L38" s="232"/>
      <c r="M38" s="45"/>
    </row>
    <row r="39" spans="1:24" ht="13.5" customHeight="1">
      <c r="A39" s="46" t="s">
        <v>9</v>
      </c>
      <c r="B39" s="105">
        <v>30</v>
      </c>
      <c r="C39" s="146"/>
      <c r="D39" s="94"/>
      <c r="E39" s="12">
        <f t="shared" si="0"/>
        <v>0</v>
      </c>
      <c r="F39" s="100"/>
      <c r="G39" s="16">
        <f>Vzorce_3!D32</f>
        <v>0</v>
      </c>
      <c r="H39" s="224"/>
      <c r="I39" s="225"/>
      <c r="J39" s="225"/>
      <c r="K39" s="225"/>
      <c r="L39" s="226"/>
      <c r="M39" s="45"/>
    </row>
    <row r="40" spans="1:24" ht="13.5" customHeight="1" thickBot="1">
      <c r="A40" s="49" t="s">
        <v>10</v>
      </c>
      <c r="B40" s="110">
        <v>31</v>
      </c>
      <c r="C40" s="121"/>
      <c r="D40" s="98"/>
      <c r="E40" s="14">
        <f t="shared" si="0"/>
        <v>0</v>
      </c>
      <c r="F40" s="102"/>
      <c r="G40" s="17">
        <f>Vzorce_3!D33</f>
        <v>0</v>
      </c>
      <c r="H40" s="253"/>
      <c r="I40" s="254"/>
      <c r="J40" s="254"/>
      <c r="K40" s="254"/>
      <c r="L40" s="255"/>
      <c r="M40" s="45"/>
    </row>
    <row r="41" spans="1:24" ht="13.5" customHeight="1" thickBot="1">
      <c r="A41" s="192" t="s">
        <v>5</v>
      </c>
      <c r="B41" s="193"/>
      <c r="C41" s="177"/>
      <c r="D41" s="178"/>
      <c r="E41" s="69">
        <f>E10+E11+E12+E13+E14+E15+E16+E17+E18+E19+E20+E21+E22+E23+E24+E25+E26+E27+E28+E29+E30+E31+E32+E33+E34+E35+E36+E37+E38+E39+E40</f>
        <v>0</v>
      </c>
      <c r="F41" s="1"/>
      <c r="G41" s="15">
        <f>G10+G11+G12+G13+G14+G15+G16+G17+G18+G19+G20+G21+G22+G23+G24+G25+G26+G27+G28+G29+G30+G31+G32+G33+G34+G35+G36+G37+G38+G39+G40</f>
        <v>0</v>
      </c>
      <c r="H41" s="202" t="s">
        <v>50</v>
      </c>
      <c r="I41" s="203"/>
      <c r="J41" s="204"/>
      <c r="K41" s="205"/>
      <c r="L41" s="206"/>
    </row>
    <row r="42" spans="1:24" ht="13.5" customHeight="1" thickBot="1">
      <c r="A42" s="192" t="s">
        <v>49</v>
      </c>
      <c r="B42" s="193"/>
      <c r="C42" s="193"/>
      <c r="D42" s="194"/>
      <c r="E42" s="89">
        <f>E41+'Leden 2020'!E41+'Únor 2020'!E39</f>
        <v>0</v>
      </c>
      <c r="H42" s="179" t="s">
        <v>51</v>
      </c>
      <c r="I42" s="180"/>
      <c r="J42" s="207"/>
      <c r="K42" s="208"/>
      <c r="L42" s="209"/>
    </row>
    <row r="43" spans="1:24" ht="13.5" customHeight="1" thickBot="1">
      <c r="A43" s="195"/>
      <c r="B43" s="195"/>
      <c r="C43" s="196"/>
      <c r="D43" s="196"/>
      <c r="E43" s="76"/>
      <c r="F43" s="249"/>
      <c r="G43" s="249"/>
      <c r="H43" s="164" t="s">
        <v>52</v>
      </c>
      <c r="I43" s="165"/>
      <c r="J43" s="199"/>
      <c r="K43" s="200"/>
      <c r="L43" s="201"/>
    </row>
    <row r="44" spans="1:24" s="38" customFormat="1" ht="13.5" customHeight="1">
      <c r="A44" s="6"/>
      <c r="B44" s="6"/>
      <c r="C44" s="6"/>
      <c r="D44" s="6"/>
      <c r="L44" s="88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</row>
    <row r="45" spans="1:24" s="38" customFormat="1" ht="13.5" customHeight="1">
      <c r="A45" s="159" t="s">
        <v>19</v>
      </c>
      <c r="B45" s="159"/>
      <c r="C45" s="159"/>
      <c r="D45" s="247"/>
      <c r="E45" s="247"/>
      <c r="F45" s="247"/>
      <c r="G45" s="247"/>
      <c r="H45" s="247"/>
      <c r="I45" s="161" t="s">
        <v>32</v>
      </c>
      <c r="J45" s="161"/>
      <c r="K45" s="161"/>
      <c r="L45" s="12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</row>
    <row r="46" spans="1:24" s="38" customFormat="1" ht="13.5" customHeight="1">
      <c r="A46" s="130" t="s">
        <v>33</v>
      </c>
      <c r="B46" s="130"/>
      <c r="C46" s="155"/>
      <c r="D46" s="155"/>
      <c r="E46" s="155"/>
      <c r="F46" s="161" t="s">
        <v>20</v>
      </c>
      <c r="G46" s="161"/>
      <c r="H46" s="161"/>
      <c r="I46" s="161"/>
      <c r="J46" s="248"/>
      <c r="K46" s="248"/>
      <c r="L46" s="43" t="s">
        <v>23</v>
      </c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</row>
    <row r="47" spans="1:24" s="38" customFormat="1" ht="13.5" customHeight="1"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</row>
    <row r="48" spans="1:24" s="38" customFormat="1" ht="13.5" customHeight="1">
      <c r="A48" s="130" t="s">
        <v>24</v>
      </c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</row>
    <row r="49" spans="1:24" s="38" customFormat="1" ht="13.5" customHeight="1">
      <c r="A49" s="130" t="s">
        <v>34</v>
      </c>
      <c r="B49" s="130"/>
      <c r="C49" s="130"/>
      <c r="D49" s="130"/>
      <c r="E49" s="130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</row>
    <row r="50" spans="1:24" s="38" customFormat="1" ht="13.5" customHeight="1"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</row>
    <row r="51" spans="1:24" s="38" customFormat="1" ht="13.5" customHeight="1">
      <c r="A51" s="158" t="s">
        <v>53</v>
      </c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</row>
    <row r="52" spans="1:24" s="38" customFormat="1" ht="13.5" customHeight="1">
      <c r="A52" s="159" t="s">
        <v>54</v>
      </c>
      <c r="B52" s="159"/>
      <c r="C52" s="15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</row>
    <row r="53" spans="1:24" s="38" customFormat="1" ht="13.5" customHeight="1"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</row>
    <row r="54" spans="1:24" s="38" customFormat="1">
      <c r="A54" s="74" t="s">
        <v>25</v>
      </c>
      <c r="B54" s="153"/>
      <c r="C54" s="153"/>
      <c r="D54" s="132" t="s">
        <v>26</v>
      </c>
      <c r="E54" s="133"/>
      <c r="F54" s="155"/>
      <c r="G54" s="155"/>
      <c r="H54" s="155"/>
      <c r="I54" s="155"/>
      <c r="J54" s="155"/>
      <c r="K54" s="155"/>
      <c r="L54" s="137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</row>
    <row r="55" spans="1:24" s="38" customFormat="1">
      <c r="A55" s="39"/>
      <c r="B55" s="39"/>
      <c r="C55" s="39"/>
      <c r="D55" s="39"/>
      <c r="E55" s="39"/>
      <c r="F55" s="152" t="s">
        <v>27</v>
      </c>
      <c r="G55" s="152"/>
      <c r="H55" s="152"/>
      <c r="I55" s="152"/>
      <c r="J55" s="152"/>
      <c r="K55" s="152"/>
      <c r="L55" s="136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</row>
    <row r="56" spans="1:24" s="38" customFormat="1"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</row>
    <row r="57" spans="1:24" s="38" customFormat="1">
      <c r="A57" s="38" t="s">
        <v>48</v>
      </c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</row>
    <row r="58" spans="1:24" s="38" customFormat="1">
      <c r="A58" s="38" t="s">
        <v>28</v>
      </c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</row>
    <row r="59" spans="1:24" s="38" customFormat="1"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</row>
    <row r="60" spans="1:24" s="38" customFormat="1">
      <c r="A60" s="39" t="s">
        <v>6</v>
      </c>
      <c r="B60" s="39"/>
      <c r="C60" s="157"/>
      <c r="D60" s="157"/>
      <c r="E60" s="40"/>
      <c r="F60" s="156"/>
      <c r="G60" s="156"/>
      <c r="H60" s="156"/>
      <c r="I60" s="156"/>
      <c r="J60" s="156"/>
      <c r="K60" s="156"/>
      <c r="L60" s="42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</row>
    <row r="61" spans="1:24" s="38" customFormat="1">
      <c r="A61" s="39"/>
      <c r="B61" s="39"/>
      <c r="C61" s="39"/>
      <c r="D61" s="39"/>
      <c r="E61" s="40"/>
      <c r="F61" s="154" t="s">
        <v>29</v>
      </c>
      <c r="G61" s="154"/>
      <c r="H61" s="154"/>
      <c r="I61" s="154"/>
      <c r="J61" s="154"/>
      <c r="K61" s="154"/>
      <c r="L61" s="136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</row>
    <row r="62" spans="1:24" s="38" customFormat="1"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</row>
    <row r="63" spans="1:24" s="38" customFormat="1">
      <c r="A63" s="39" t="s">
        <v>6</v>
      </c>
      <c r="B63" s="39"/>
      <c r="C63" s="157"/>
      <c r="D63" s="157"/>
      <c r="E63" s="40"/>
      <c r="F63" s="156"/>
      <c r="G63" s="156"/>
      <c r="H63" s="156"/>
      <c r="I63" s="156"/>
      <c r="J63" s="156"/>
      <c r="K63" s="156"/>
      <c r="L63" s="137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</row>
    <row r="64" spans="1:24" s="38" customFormat="1">
      <c r="A64" s="39"/>
      <c r="B64" s="39"/>
      <c r="C64" s="39"/>
      <c r="D64" s="39"/>
      <c r="E64" s="40"/>
      <c r="F64" s="154" t="s">
        <v>31</v>
      </c>
      <c r="G64" s="154"/>
      <c r="H64" s="154"/>
      <c r="I64" s="154"/>
      <c r="J64" s="154"/>
      <c r="K64" s="154"/>
      <c r="L64" s="136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</row>
    <row r="65" spans="1:24" s="38" customFormat="1">
      <c r="A65" s="39"/>
      <c r="B65" s="39"/>
      <c r="C65" s="39"/>
      <c r="D65" s="39"/>
      <c r="E65" s="40"/>
      <c r="F65" s="39"/>
      <c r="G65" s="39"/>
      <c r="H65" s="138"/>
      <c r="I65" s="138"/>
      <c r="J65" s="138"/>
      <c r="K65" s="138"/>
      <c r="L65" s="138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</row>
    <row r="66" spans="1:24" s="38" customFormat="1">
      <c r="A66" s="39" t="s">
        <v>6</v>
      </c>
      <c r="B66" s="39"/>
      <c r="C66" s="157"/>
      <c r="D66" s="157"/>
      <c r="E66" s="40"/>
      <c r="F66" s="155"/>
      <c r="G66" s="155"/>
      <c r="H66" s="155"/>
      <c r="I66" s="155"/>
      <c r="J66" s="155"/>
      <c r="K66" s="155"/>
      <c r="L66" s="42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</row>
    <row r="67" spans="1:24" s="38" customFormat="1">
      <c r="A67" s="39"/>
      <c r="B67" s="39"/>
      <c r="C67" s="39"/>
      <c r="D67" s="39"/>
      <c r="E67" s="39"/>
      <c r="F67" s="154" t="s">
        <v>30</v>
      </c>
      <c r="G67" s="154"/>
      <c r="H67" s="154"/>
      <c r="I67" s="154"/>
      <c r="J67" s="154"/>
      <c r="K67" s="154"/>
      <c r="L67" s="136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</row>
    <row r="68" spans="1:24" s="38" customFormat="1"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</row>
    <row r="69" spans="1:24" s="38" customFormat="1" ht="17.25">
      <c r="A69" s="41" t="s">
        <v>35</v>
      </c>
      <c r="B69" s="41"/>
      <c r="C69" s="41"/>
      <c r="D69" s="41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</row>
  </sheetData>
  <sheetProtection algorithmName="SHA-512" hashValue="RIPAN9W8eQW0ou2twcPRFUK4UIYPn97kY1P2S9DigzZN/+H4RcJG07e7/h5QwjMHyMgJvanz2XKRw/SY4UQp3A==" saltValue="JXJcecD3jhOYyGsyrsFhAA==" spinCount="100000" sheet="1" objects="1" scenarios="1" formatCells="0" selectLockedCells="1"/>
  <mergeCells count="79">
    <mergeCell ref="A8:B9"/>
    <mergeCell ref="C8:D8"/>
    <mergeCell ref="E8:E9"/>
    <mergeCell ref="F8:F9"/>
    <mergeCell ref="G8:G9"/>
    <mergeCell ref="A6:C6"/>
    <mergeCell ref="D6:E6"/>
    <mergeCell ref="F6:G6"/>
    <mergeCell ref="H6:J6"/>
    <mergeCell ref="H21:L21"/>
    <mergeCell ref="H20:L20"/>
    <mergeCell ref="H19:L19"/>
    <mergeCell ref="H18:L18"/>
    <mergeCell ref="H16:L16"/>
    <mergeCell ref="H15:L15"/>
    <mergeCell ref="H14:L14"/>
    <mergeCell ref="H13:L13"/>
    <mergeCell ref="H11:L11"/>
    <mergeCell ref="H10:L10"/>
    <mergeCell ref="H9:L9"/>
    <mergeCell ref="H8:L8"/>
    <mergeCell ref="A3:G3"/>
    <mergeCell ref="H3:J3"/>
    <mergeCell ref="E1:F1"/>
    <mergeCell ref="G1:H1"/>
    <mergeCell ref="A4:G4"/>
    <mergeCell ref="H4:J4"/>
    <mergeCell ref="J41:L41"/>
    <mergeCell ref="J42:L42"/>
    <mergeCell ref="H34:L34"/>
    <mergeCell ref="H33:L33"/>
    <mergeCell ref="H32:L32"/>
    <mergeCell ref="H40:L40"/>
    <mergeCell ref="H39:L39"/>
    <mergeCell ref="H38:L38"/>
    <mergeCell ref="H37:L37"/>
    <mergeCell ref="H36:L36"/>
    <mergeCell ref="C43:D43"/>
    <mergeCell ref="F43:G43"/>
    <mergeCell ref="H43:I43"/>
    <mergeCell ref="H41:I41"/>
    <mergeCell ref="H42:I42"/>
    <mergeCell ref="H30:L30"/>
    <mergeCell ref="H29:L29"/>
    <mergeCell ref="H28:L28"/>
    <mergeCell ref="H27:L27"/>
    <mergeCell ref="H12:L12"/>
    <mergeCell ref="H17:L17"/>
    <mergeCell ref="H26:L26"/>
    <mergeCell ref="H25:L25"/>
    <mergeCell ref="H24:L24"/>
    <mergeCell ref="H23:L23"/>
    <mergeCell ref="H22:L22"/>
    <mergeCell ref="C66:D66"/>
    <mergeCell ref="C63:D63"/>
    <mergeCell ref="F61:K61"/>
    <mergeCell ref="F64:K64"/>
    <mergeCell ref="H31:L31"/>
    <mergeCell ref="A45:C45"/>
    <mergeCell ref="D45:H45"/>
    <mergeCell ref="I45:K45"/>
    <mergeCell ref="C46:E46"/>
    <mergeCell ref="F46:I46"/>
    <mergeCell ref="J46:K46"/>
    <mergeCell ref="J43:L43"/>
    <mergeCell ref="A41:D41"/>
    <mergeCell ref="H35:L35"/>
    <mergeCell ref="A42:D42"/>
    <mergeCell ref="A43:B43"/>
    <mergeCell ref="A51:K51"/>
    <mergeCell ref="A52:C52"/>
    <mergeCell ref="B54:C54"/>
    <mergeCell ref="F55:K55"/>
    <mergeCell ref="C60:D60"/>
    <mergeCell ref="F67:K67"/>
    <mergeCell ref="F54:K54"/>
    <mergeCell ref="F60:K60"/>
    <mergeCell ref="F63:K63"/>
    <mergeCell ref="F66:K66"/>
  </mergeCells>
  <pageMargins left="0.19685039370078741" right="0.19685039370078741" top="0.19685039370078741" bottom="0.19685039370078741" header="0.31496062992125984" footer="0.31496062992125984"/>
  <pageSetup paperSize="9" scale="8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1"/>
  </sheetPr>
  <dimension ref="A1:E33"/>
  <sheetViews>
    <sheetView workbookViewId="0">
      <selection activeCell="D33" sqref="D33"/>
    </sheetView>
  </sheetViews>
  <sheetFormatPr defaultColWidth="9.140625" defaultRowHeight="15"/>
  <cols>
    <col min="1" max="1" width="7.140625" style="21" customWidth="1"/>
    <col min="2" max="2" width="7.28515625" style="21" customWidth="1"/>
    <col min="3" max="3" width="11.5703125" style="21" bestFit="1" customWidth="1"/>
    <col min="4" max="4" width="9.85546875" style="21" bestFit="1" customWidth="1"/>
    <col min="5" max="5" width="10.140625" style="21" bestFit="1" customWidth="1"/>
    <col min="6" max="16384" width="9.140625" style="21"/>
  </cols>
  <sheetData>
    <row r="1" spans="1:5">
      <c r="A1" s="186" t="s">
        <v>7</v>
      </c>
      <c r="B1" s="186"/>
      <c r="C1" s="187" t="s">
        <v>8</v>
      </c>
      <c r="D1" s="186" t="s">
        <v>0</v>
      </c>
      <c r="E1" s="20"/>
    </row>
    <row r="2" spans="1:5">
      <c r="A2" s="22" t="s">
        <v>2</v>
      </c>
      <c r="B2" s="22" t="s">
        <v>3</v>
      </c>
      <c r="C2" s="187"/>
      <c r="D2" s="186"/>
      <c r="E2" s="20"/>
    </row>
    <row r="3" spans="1:5">
      <c r="A3" s="23">
        <f>HOUR('Březen 2020'!C10)+MINUTE('Březen 2020'!C10)/60</f>
        <v>0</v>
      </c>
      <c r="B3" s="23">
        <f>HOUR('Březen 2020'!D10)+MINUTE('Březen 2020'!D10)/60</f>
        <v>0</v>
      </c>
      <c r="C3" s="23">
        <f t="shared" ref="C3:C33" si="0">(B3)-(A3)</f>
        <v>0</v>
      </c>
      <c r="D3" s="24">
        <f>C3*'Březen 2020'!F10</f>
        <v>0</v>
      </c>
      <c r="E3" s="20"/>
    </row>
    <row r="4" spans="1:5">
      <c r="A4" s="23">
        <f>HOUR('Březen 2020'!C11)+MINUTE('Březen 2020'!C11)/60</f>
        <v>0</v>
      </c>
      <c r="B4" s="23">
        <f>HOUR('Březen 2020'!D11)+MINUTE('Březen 2020'!D11)/60</f>
        <v>0</v>
      </c>
      <c r="C4" s="23">
        <f t="shared" si="0"/>
        <v>0</v>
      </c>
      <c r="D4" s="24">
        <f>C4*'Březen 2020'!F11</f>
        <v>0</v>
      </c>
      <c r="E4" s="20"/>
    </row>
    <row r="5" spans="1:5">
      <c r="A5" s="23">
        <f>HOUR('Březen 2020'!C12)+MINUTE('Březen 2020'!C12)/60</f>
        <v>0</v>
      </c>
      <c r="B5" s="23">
        <f>HOUR('Březen 2020'!D12)+MINUTE('Březen 2020'!D12)/60</f>
        <v>0</v>
      </c>
      <c r="C5" s="23">
        <f t="shared" si="0"/>
        <v>0</v>
      </c>
      <c r="D5" s="24">
        <f>C5*'Březen 2020'!F12</f>
        <v>0</v>
      </c>
      <c r="E5" s="20"/>
    </row>
    <row r="6" spans="1:5">
      <c r="A6" s="23">
        <f>HOUR('Březen 2020'!C13)+MINUTE('Březen 2020'!C13)/60</f>
        <v>0</v>
      </c>
      <c r="B6" s="23">
        <f>HOUR('Březen 2020'!D13)+MINUTE('Březen 2020'!D13)/60</f>
        <v>0</v>
      </c>
      <c r="C6" s="23">
        <f t="shared" si="0"/>
        <v>0</v>
      </c>
      <c r="D6" s="24">
        <f>C6*'Březen 2020'!F13</f>
        <v>0</v>
      </c>
      <c r="E6" s="20"/>
    </row>
    <row r="7" spans="1:5">
      <c r="A7" s="23">
        <f>HOUR('Březen 2020'!C14)+MINUTE('Březen 2020'!C14)/60</f>
        <v>0</v>
      </c>
      <c r="B7" s="23">
        <f>HOUR('Březen 2020'!D14)+MINUTE('Březen 2020'!D14)/60</f>
        <v>0</v>
      </c>
      <c r="C7" s="23">
        <f t="shared" si="0"/>
        <v>0</v>
      </c>
      <c r="D7" s="24">
        <f>C7*'Březen 2020'!F14</f>
        <v>0</v>
      </c>
      <c r="E7" s="20"/>
    </row>
    <row r="8" spans="1:5">
      <c r="A8" s="23">
        <f>HOUR('Březen 2020'!C15)+MINUTE('Březen 2020'!C15)/60</f>
        <v>0</v>
      </c>
      <c r="B8" s="23">
        <f>HOUR('Březen 2020'!D15)+MINUTE('Březen 2020'!D15)/60</f>
        <v>0</v>
      </c>
      <c r="C8" s="23">
        <f t="shared" si="0"/>
        <v>0</v>
      </c>
      <c r="D8" s="24">
        <f>C8*'Březen 2020'!F15</f>
        <v>0</v>
      </c>
      <c r="E8" s="20"/>
    </row>
    <row r="9" spans="1:5">
      <c r="A9" s="23">
        <f>HOUR('Březen 2020'!C16)+MINUTE('Březen 2020'!C16)/60</f>
        <v>0</v>
      </c>
      <c r="B9" s="23">
        <f>HOUR('Březen 2020'!D16)+MINUTE('Březen 2020'!D16)/60</f>
        <v>0</v>
      </c>
      <c r="C9" s="23">
        <f t="shared" si="0"/>
        <v>0</v>
      </c>
      <c r="D9" s="24">
        <f>C9*'Březen 2020'!F16</f>
        <v>0</v>
      </c>
      <c r="E9" s="20"/>
    </row>
    <row r="10" spans="1:5">
      <c r="A10" s="23">
        <f>HOUR('Březen 2020'!C17)+MINUTE('Březen 2020'!C17)/60</f>
        <v>0</v>
      </c>
      <c r="B10" s="23">
        <f>HOUR('Březen 2020'!D17)+MINUTE('Březen 2020'!D17)/60</f>
        <v>0</v>
      </c>
      <c r="C10" s="23">
        <f t="shared" si="0"/>
        <v>0</v>
      </c>
      <c r="D10" s="24">
        <f>C10*'Březen 2020'!F17</f>
        <v>0</v>
      </c>
      <c r="E10" s="20"/>
    </row>
    <row r="11" spans="1:5">
      <c r="A11" s="23">
        <f>HOUR('Březen 2020'!C18)+MINUTE('Březen 2020'!C18)/60</f>
        <v>0</v>
      </c>
      <c r="B11" s="23">
        <f>HOUR('Březen 2020'!D18)+MINUTE('Březen 2020'!D18)/60</f>
        <v>0</v>
      </c>
      <c r="C11" s="23">
        <f t="shared" si="0"/>
        <v>0</v>
      </c>
      <c r="D11" s="24">
        <f>C11*'Březen 2020'!F18</f>
        <v>0</v>
      </c>
      <c r="E11" s="20"/>
    </row>
    <row r="12" spans="1:5">
      <c r="A12" s="23">
        <f>HOUR('Březen 2020'!C19)+MINUTE('Březen 2020'!C19)/60</f>
        <v>0</v>
      </c>
      <c r="B12" s="23">
        <f>HOUR('Březen 2020'!D19)+MINUTE('Březen 2020'!D19)/60</f>
        <v>0</v>
      </c>
      <c r="C12" s="23">
        <f t="shared" si="0"/>
        <v>0</v>
      </c>
      <c r="D12" s="24">
        <f>C12*'Březen 2020'!F19</f>
        <v>0</v>
      </c>
      <c r="E12" s="20"/>
    </row>
    <row r="13" spans="1:5">
      <c r="A13" s="23">
        <f>HOUR('Březen 2020'!C20)+MINUTE('Březen 2020'!C20)/60</f>
        <v>0</v>
      </c>
      <c r="B13" s="23">
        <f>HOUR('Březen 2020'!D20)+MINUTE('Březen 2020'!D20)/60</f>
        <v>0</v>
      </c>
      <c r="C13" s="23">
        <f t="shared" si="0"/>
        <v>0</v>
      </c>
      <c r="D13" s="24">
        <f>C13*'Březen 2020'!F20</f>
        <v>0</v>
      </c>
      <c r="E13" s="20"/>
    </row>
    <row r="14" spans="1:5">
      <c r="A14" s="23">
        <f>HOUR('Březen 2020'!C21)+MINUTE('Březen 2020'!C21)/60</f>
        <v>0</v>
      </c>
      <c r="B14" s="23">
        <f>HOUR('Březen 2020'!D21)+MINUTE('Březen 2020'!D21)/60</f>
        <v>0</v>
      </c>
      <c r="C14" s="23">
        <f t="shared" si="0"/>
        <v>0</v>
      </c>
      <c r="D14" s="24">
        <f>C14*'Březen 2020'!F21</f>
        <v>0</v>
      </c>
      <c r="E14" s="20"/>
    </row>
    <row r="15" spans="1:5">
      <c r="A15" s="23">
        <f>HOUR('Březen 2020'!C22)+MINUTE('Březen 2020'!C22)/60</f>
        <v>0</v>
      </c>
      <c r="B15" s="23">
        <f>HOUR('Březen 2020'!D22)+MINUTE('Březen 2020'!D22)/60</f>
        <v>0</v>
      </c>
      <c r="C15" s="23">
        <f t="shared" si="0"/>
        <v>0</v>
      </c>
      <c r="D15" s="24">
        <f>C15*'Březen 2020'!F22</f>
        <v>0</v>
      </c>
      <c r="E15" s="20"/>
    </row>
    <row r="16" spans="1:5">
      <c r="A16" s="23">
        <f>HOUR('Březen 2020'!C23)+MINUTE('Březen 2020'!C23)/60</f>
        <v>0</v>
      </c>
      <c r="B16" s="23">
        <f>HOUR('Březen 2020'!D23)+MINUTE('Březen 2020'!D23)/60</f>
        <v>0</v>
      </c>
      <c r="C16" s="23">
        <f t="shared" si="0"/>
        <v>0</v>
      </c>
      <c r="D16" s="24">
        <f>C16*'Březen 2020'!F23</f>
        <v>0</v>
      </c>
      <c r="E16" s="20"/>
    </row>
    <row r="17" spans="1:5">
      <c r="A17" s="23">
        <f>HOUR('Březen 2020'!C24)+MINUTE('Březen 2020'!C24)/60</f>
        <v>0</v>
      </c>
      <c r="B17" s="23">
        <f>HOUR('Březen 2020'!D24)+MINUTE('Březen 2020'!D24)/60</f>
        <v>0</v>
      </c>
      <c r="C17" s="23">
        <f t="shared" si="0"/>
        <v>0</v>
      </c>
      <c r="D17" s="24">
        <f>C17*'Březen 2020'!F24</f>
        <v>0</v>
      </c>
      <c r="E17" s="20"/>
    </row>
    <row r="18" spans="1:5">
      <c r="A18" s="23">
        <f>HOUR('Březen 2020'!C25)+MINUTE('Březen 2020'!C25)/60</f>
        <v>0</v>
      </c>
      <c r="B18" s="23">
        <f>HOUR('Březen 2020'!D25)+MINUTE('Březen 2020'!D25)/60</f>
        <v>0</v>
      </c>
      <c r="C18" s="23">
        <f t="shared" si="0"/>
        <v>0</v>
      </c>
      <c r="D18" s="24">
        <f>C18*'Březen 2020'!F25</f>
        <v>0</v>
      </c>
      <c r="E18" s="20"/>
    </row>
    <row r="19" spans="1:5">
      <c r="A19" s="23">
        <f>HOUR('Březen 2020'!C26)+MINUTE('Březen 2020'!C26)/60</f>
        <v>0</v>
      </c>
      <c r="B19" s="23">
        <f>HOUR('Březen 2020'!D26)+MINUTE('Březen 2020'!D26)/60</f>
        <v>0</v>
      </c>
      <c r="C19" s="23">
        <f t="shared" si="0"/>
        <v>0</v>
      </c>
      <c r="D19" s="24">
        <f>C19*'Březen 2020'!F26</f>
        <v>0</v>
      </c>
      <c r="E19" s="20"/>
    </row>
    <row r="20" spans="1:5">
      <c r="A20" s="23">
        <f>HOUR('Březen 2020'!C27)+MINUTE('Březen 2020'!C27)/60</f>
        <v>0</v>
      </c>
      <c r="B20" s="23">
        <f>HOUR('Březen 2020'!D27)+MINUTE('Březen 2020'!D27)/60</f>
        <v>0</v>
      </c>
      <c r="C20" s="23">
        <f t="shared" si="0"/>
        <v>0</v>
      </c>
      <c r="D20" s="24">
        <f>C20*'Březen 2020'!F27</f>
        <v>0</v>
      </c>
      <c r="E20" s="20"/>
    </row>
    <row r="21" spans="1:5">
      <c r="A21" s="23">
        <f>HOUR('Březen 2020'!C28)+MINUTE('Březen 2020'!C28)/60</f>
        <v>0</v>
      </c>
      <c r="B21" s="23">
        <f>HOUR('Březen 2020'!D28)+MINUTE('Březen 2020'!D28)/60</f>
        <v>0</v>
      </c>
      <c r="C21" s="23">
        <f t="shared" si="0"/>
        <v>0</v>
      </c>
      <c r="D21" s="24">
        <f>C21*'Březen 2020'!F28</f>
        <v>0</v>
      </c>
      <c r="E21" s="20"/>
    </row>
    <row r="22" spans="1:5">
      <c r="A22" s="23">
        <f>HOUR('Březen 2020'!C29)+MINUTE('Březen 2020'!C29)/60</f>
        <v>0</v>
      </c>
      <c r="B22" s="23">
        <f>HOUR('Březen 2020'!D29)+MINUTE('Březen 2020'!D29)/60</f>
        <v>0</v>
      </c>
      <c r="C22" s="23">
        <f t="shared" si="0"/>
        <v>0</v>
      </c>
      <c r="D22" s="24">
        <f>C22*'Březen 2020'!F29</f>
        <v>0</v>
      </c>
      <c r="E22" s="20"/>
    </row>
    <row r="23" spans="1:5">
      <c r="A23" s="23">
        <f>HOUR('Březen 2020'!C30)+MINUTE('Březen 2020'!C30)/60</f>
        <v>0</v>
      </c>
      <c r="B23" s="23">
        <f>HOUR('Březen 2020'!D30)+MINUTE('Březen 2020'!D30)/60</f>
        <v>0</v>
      </c>
      <c r="C23" s="23">
        <f t="shared" si="0"/>
        <v>0</v>
      </c>
      <c r="D23" s="24">
        <f>C23*'Březen 2020'!F30</f>
        <v>0</v>
      </c>
      <c r="E23" s="20"/>
    </row>
    <row r="24" spans="1:5">
      <c r="A24" s="23">
        <f>HOUR('Březen 2020'!C31)+MINUTE('Březen 2020'!C31)/60</f>
        <v>0</v>
      </c>
      <c r="B24" s="23">
        <f>HOUR('Březen 2020'!D31)+MINUTE('Březen 2020'!D31)/60</f>
        <v>0</v>
      </c>
      <c r="C24" s="23">
        <f t="shared" si="0"/>
        <v>0</v>
      </c>
      <c r="D24" s="24">
        <f>C24*'Březen 2020'!F31</f>
        <v>0</v>
      </c>
      <c r="E24" s="20"/>
    </row>
    <row r="25" spans="1:5">
      <c r="A25" s="23">
        <f>HOUR('Březen 2020'!C32)+MINUTE('Březen 2020'!C32)/60</f>
        <v>0</v>
      </c>
      <c r="B25" s="23">
        <f>HOUR('Březen 2020'!D32)+MINUTE('Březen 2020'!D32)/60</f>
        <v>0</v>
      </c>
      <c r="C25" s="23">
        <f t="shared" si="0"/>
        <v>0</v>
      </c>
      <c r="D25" s="24">
        <f>C25*'Březen 2020'!F32</f>
        <v>0</v>
      </c>
      <c r="E25" s="20"/>
    </row>
    <row r="26" spans="1:5">
      <c r="A26" s="23">
        <f>HOUR('Březen 2020'!C33)+MINUTE('Březen 2020'!C33)/60</f>
        <v>0</v>
      </c>
      <c r="B26" s="23">
        <f>HOUR('Březen 2020'!D33)+MINUTE('Březen 2020'!D33)/60</f>
        <v>0</v>
      </c>
      <c r="C26" s="23">
        <f t="shared" si="0"/>
        <v>0</v>
      </c>
      <c r="D26" s="24">
        <f>C26*'Březen 2020'!F33</f>
        <v>0</v>
      </c>
      <c r="E26" s="20"/>
    </row>
    <row r="27" spans="1:5">
      <c r="A27" s="23">
        <f>HOUR('Březen 2020'!C34)+MINUTE('Březen 2020'!C34)/60</f>
        <v>0</v>
      </c>
      <c r="B27" s="23">
        <f>HOUR('Březen 2020'!D34)+MINUTE('Březen 2020'!D34)/60</f>
        <v>0</v>
      </c>
      <c r="C27" s="23">
        <f t="shared" si="0"/>
        <v>0</v>
      </c>
      <c r="D27" s="24">
        <f>C27*'Březen 2020'!F34</f>
        <v>0</v>
      </c>
      <c r="E27" s="20"/>
    </row>
    <row r="28" spans="1:5">
      <c r="A28" s="23">
        <f>HOUR('Březen 2020'!C35)+MINUTE('Březen 2020'!C35)/60</f>
        <v>0</v>
      </c>
      <c r="B28" s="23">
        <f>HOUR('Březen 2020'!D35)+MINUTE('Březen 2020'!D35)/60</f>
        <v>0</v>
      </c>
      <c r="C28" s="23">
        <f t="shared" si="0"/>
        <v>0</v>
      </c>
      <c r="D28" s="24">
        <f>C28*'Březen 2020'!F35</f>
        <v>0</v>
      </c>
      <c r="E28" s="20"/>
    </row>
    <row r="29" spans="1:5">
      <c r="A29" s="23">
        <f>HOUR('Březen 2020'!C36)+MINUTE('Březen 2020'!C36)/60</f>
        <v>0</v>
      </c>
      <c r="B29" s="23">
        <f>HOUR('Březen 2020'!D36)+MINUTE('Březen 2020'!D36)/60</f>
        <v>0</v>
      </c>
      <c r="C29" s="23">
        <f t="shared" si="0"/>
        <v>0</v>
      </c>
      <c r="D29" s="24">
        <f>C29*'Březen 2020'!F36</f>
        <v>0</v>
      </c>
      <c r="E29" s="20"/>
    </row>
    <row r="30" spans="1:5">
      <c r="A30" s="23">
        <f>HOUR('Březen 2020'!C37)+MINUTE('Březen 2020'!C37)/60</f>
        <v>0</v>
      </c>
      <c r="B30" s="23">
        <f>HOUR('Březen 2020'!D37)+MINUTE('Březen 2020'!D37)/60</f>
        <v>0</v>
      </c>
      <c r="C30" s="23">
        <f t="shared" si="0"/>
        <v>0</v>
      </c>
      <c r="D30" s="24">
        <f>C30*'Březen 2020'!F37</f>
        <v>0</v>
      </c>
      <c r="E30" s="20"/>
    </row>
    <row r="31" spans="1:5">
      <c r="A31" s="23">
        <f>HOUR('Březen 2020'!C38)+MINUTE('Březen 2020'!C38)/60</f>
        <v>0</v>
      </c>
      <c r="B31" s="23">
        <f>HOUR('Březen 2020'!D38)+MINUTE('Březen 2020'!D38)/60</f>
        <v>0</v>
      </c>
      <c r="C31" s="23">
        <f t="shared" si="0"/>
        <v>0</v>
      </c>
      <c r="D31" s="24">
        <f>C31*'Březen 2020'!F38</f>
        <v>0</v>
      </c>
      <c r="E31" s="20"/>
    </row>
    <row r="32" spans="1:5">
      <c r="A32" s="23">
        <f>HOUR('Březen 2020'!C39)+MINUTE('Březen 2020'!C39)/60</f>
        <v>0</v>
      </c>
      <c r="B32" s="23">
        <f>HOUR('Březen 2020'!D39)+MINUTE('Březen 2020'!D39)/60</f>
        <v>0</v>
      </c>
      <c r="C32" s="23">
        <f t="shared" si="0"/>
        <v>0</v>
      </c>
      <c r="D32" s="24">
        <f>C32*'Březen 2020'!F39</f>
        <v>0</v>
      </c>
      <c r="E32" s="20"/>
    </row>
    <row r="33" spans="1:4">
      <c r="A33" s="23">
        <f>HOUR('Březen 2020'!C40)+MINUTE('Březen 2020'!C40)/60</f>
        <v>0</v>
      </c>
      <c r="B33" s="23">
        <f>HOUR('Březen 2020'!D40)+MINUTE('Březen 2020'!D40)/60</f>
        <v>0</v>
      </c>
      <c r="C33" s="23">
        <f t="shared" si="0"/>
        <v>0</v>
      </c>
      <c r="D33" s="24">
        <f>C33*'Březen 2020'!F40</f>
        <v>0</v>
      </c>
    </row>
  </sheetData>
  <mergeCells count="3">
    <mergeCell ref="A1:B1"/>
    <mergeCell ref="C1:C2"/>
    <mergeCell ref="D1:D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6">
    <pageSetUpPr fitToPage="1"/>
  </sheetPr>
  <dimension ref="A1:V68"/>
  <sheetViews>
    <sheetView zoomScaleNormal="100" workbookViewId="0">
      <selection activeCell="J42" sqref="J42:L42"/>
    </sheetView>
  </sheetViews>
  <sheetFormatPr defaultColWidth="9.140625" defaultRowHeight="15"/>
  <cols>
    <col min="1" max="1" width="4.28515625" style="39" customWidth="1"/>
    <col min="2" max="4" width="6.42578125" style="39" customWidth="1"/>
    <col min="5" max="7" width="13.5703125" style="39" customWidth="1"/>
    <col min="8" max="11" width="8.42578125" style="39" customWidth="1"/>
    <col min="12" max="12" width="0.7109375" style="39" customWidth="1"/>
    <col min="13" max="13" width="9.140625" style="39" customWidth="1"/>
    <col min="14" max="22" width="9.140625" style="39"/>
    <col min="23" max="16384" width="9.140625" style="38"/>
  </cols>
  <sheetData>
    <row r="1" spans="1:12" ht="18.75" customHeight="1">
      <c r="E1" s="222" t="s">
        <v>18</v>
      </c>
      <c r="F1" s="222"/>
      <c r="G1" s="223" t="s">
        <v>39</v>
      </c>
      <c r="H1" s="223"/>
      <c r="I1" s="44"/>
    </row>
    <row r="2" spans="1:12" ht="13.5" customHeight="1"/>
    <row r="3" spans="1:12" ht="13.5" customHeight="1">
      <c r="A3" s="220" t="s">
        <v>21</v>
      </c>
      <c r="B3" s="220"/>
      <c r="C3" s="220"/>
      <c r="D3" s="220"/>
      <c r="E3" s="220"/>
      <c r="F3" s="220"/>
      <c r="G3" s="220"/>
      <c r="H3" s="221"/>
      <c r="I3" s="221"/>
      <c r="J3" s="221"/>
      <c r="K3" s="4"/>
      <c r="L3" s="4"/>
    </row>
    <row r="4" spans="1:12" ht="13.5" customHeight="1">
      <c r="A4" s="220" t="s">
        <v>22</v>
      </c>
      <c r="B4" s="220"/>
      <c r="C4" s="220"/>
      <c r="D4" s="220"/>
      <c r="E4" s="220"/>
      <c r="F4" s="220"/>
      <c r="G4" s="220"/>
      <c r="H4" s="221"/>
      <c r="I4" s="221"/>
      <c r="J4" s="221"/>
      <c r="K4" s="4"/>
      <c r="L4" s="4"/>
    </row>
    <row r="5" spans="1:12" ht="13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3.5" customHeight="1">
      <c r="A6" s="182" t="s">
        <v>16</v>
      </c>
      <c r="B6" s="182"/>
      <c r="C6" s="182"/>
      <c r="D6" s="212"/>
      <c r="E6" s="212"/>
      <c r="F6" s="183" t="s">
        <v>17</v>
      </c>
      <c r="G6" s="183"/>
      <c r="H6" s="212"/>
      <c r="I6" s="212"/>
      <c r="J6" s="212"/>
      <c r="K6" s="5"/>
      <c r="L6" s="5"/>
    </row>
    <row r="7" spans="1:12" ht="13.5" customHeight="1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3.5" customHeight="1">
      <c r="A8" s="168" t="s">
        <v>6</v>
      </c>
      <c r="B8" s="169"/>
      <c r="C8" s="172" t="s">
        <v>7</v>
      </c>
      <c r="D8" s="173"/>
      <c r="E8" s="174" t="s">
        <v>8</v>
      </c>
      <c r="F8" s="215" t="s">
        <v>4</v>
      </c>
      <c r="G8" s="166" t="s">
        <v>0</v>
      </c>
      <c r="H8" s="240" t="s">
        <v>1</v>
      </c>
      <c r="I8" s="184"/>
      <c r="J8" s="184"/>
      <c r="K8" s="184"/>
      <c r="L8" s="185"/>
    </row>
    <row r="9" spans="1:12" ht="13.5" customHeight="1" thickBot="1">
      <c r="A9" s="170"/>
      <c r="B9" s="171"/>
      <c r="C9" s="61" t="s">
        <v>2</v>
      </c>
      <c r="D9" s="56" t="s">
        <v>3</v>
      </c>
      <c r="E9" s="175"/>
      <c r="F9" s="239"/>
      <c r="G9" s="167"/>
      <c r="H9" s="241"/>
      <c r="I9" s="242"/>
      <c r="J9" s="242"/>
      <c r="K9" s="242"/>
      <c r="L9" s="243"/>
    </row>
    <row r="10" spans="1:12" ht="13.5" customHeight="1">
      <c r="A10" s="64" t="s">
        <v>11</v>
      </c>
      <c r="B10" s="111">
        <v>1</v>
      </c>
      <c r="C10" s="93"/>
      <c r="D10" s="94"/>
      <c r="E10" s="65">
        <f>D10-C10</f>
        <v>0</v>
      </c>
      <c r="F10" s="115"/>
      <c r="G10" s="18">
        <f>Vzorce_4!D3</f>
        <v>0</v>
      </c>
      <c r="H10" s="265"/>
      <c r="I10" s="266"/>
      <c r="J10" s="266"/>
      <c r="K10" s="266"/>
      <c r="L10" s="267"/>
    </row>
    <row r="11" spans="1:12" ht="13.5" customHeight="1">
      <c r="A11" s="51" t="s">
        <v>12</v>
      </c>
      <c r="B11" s="105">
        <v>2</v>
      </c>
      <c r="C11" s="93"/>
      <c r="D11" s="94"/>
      <c r="E11" s="12">
        <f t="shared" ref="E11:E39" si="0">D11-C11</f>
        <v>0</v>
      </c>
      <c r="F11" s="115"/>
      <c r="G11" s="16">
        <f>Vzorce_4!D4</f>
        <v>0</v>
      </c>
      <c r="H11" s="224"/>
      <c r="I11" s="225"/>
      <c r="J11" s="225"/>
      <c r="K11" s="225"/>
      <c r="L11" s="226"/>
    </row>
    <row r="12" spans="1:12" ht="13.5" customHeight="1">
      <c r="A12" s="51" t="s">
        <v>13</v>
      </c>
      <c r="B12" s="105">
        <v>3</v>
      </c>
      <c r="C12" s="93"/>
      <c r="D12" s="94"/>
      <c r="E12" s="12">
        <f t="shared" si="0"/>
        <v>0</v>
      </c>
      <c r="F12" s="115"/>
      <c r="G12" s="16">
        <f>Vzorce_4!D5</f>
        <v>0</v>
      </c>
      <c r="H12" s="224"/>
      <c r="I12" s="225"/>
      <c r="J12" s="225"/>
      <c r="K12" s="225"/>
      <c r="L12" s="226"/>
    </row>
    <row r="13" spans="1:12" ht="13.5" customHeight="1">
      <c r="A13" s="9" t="s">
        <v>14</v>
      </c>
      <c r="B13" s="104">
        <v>4</v>
      </c>
      <c r="C13" s="95"/>
      <c r="D13" s="96"/>
      <c r="E13" s="13">
        <f t="shared" si="0"/>
        <v>0</v>
      </c>
      <c r="F13" s="101"/>
      <c r="G13" s="25">
        <f>Vzorce_4!D6</f>
        <v>0</v>
      </c>
      <c r="H13" s="230"/>
      <c r="I13" s="231"/>
      <c r="J13" s="231"/>
      <c r="K13" s="231"/>
      <c r="L13" s="232"/>
    </row>
    <row r="14" spans="1:12" ht="13.5" customHeight="1">
      <c r="A14" s="9" t="s">
        <v>15</v>
      </c>
      <c r="B14" s="104">
        <v>5</v>
      </c>
      <c r="C14" s="95"/>
      <c r="D14" s="96"/>
      <c r="E14" s="13">
        <f t="shared" si="0"/>
        <v>0</v>
      </c>
      <c r="F14" s="101"/>
      <c r="G14" s="25">
        <f>Vzorce_4!D7</f>
        <v>0</v>
      </c>
      <c r="H14" s="230"/>
      <c r="I14" s="231"/>
      <c r="J14" s="231"/>
      <c r="K14" s="231"/>
      <c r="L14" s="232"/>
    </row>
    <row r="15" spans="1:12" ht="13.5" customHeight="1">
      <c r="A15" s="51" t="s">
        <v>9</v>
      </c>
      <c r="B15" s="105">
        <v>6</v>
      </c>
      <c r="C15" s="93"/>
      <c r="D15" s="94"/>
      <c r="E15" s="12">
        <f t="shared" si="0"/>
        <v>0</v>
      </c>
      <c r="F15" s="115"/>
      <c r="G15" s="16">
        <f>Vzorce_4!D8</f>
        <v>0</v>
      </c>
      <c r="H15" s="224"/>
      <c r="I15" s="225"/>
      <c r="J15" s="225"/>
      <c r="K15" s="225"/>
      <c r="L15" s="226"/>
    </row>
    <row r="16" spans="1:12" ht="13.5" customHeight="1">
      <c r="A16" s="52" t="s">
        <v>10</v>
      </c>
      <c r="B16" s="105">
        <v>7</v>
      </c>
      <c r="C16" s="93"/>
      <c r="D16" s="94"/>
      <c r="E16" s="12">
        <f t="shared" si="0"/>
        <v>0</v>
      </c>
      <c r="F16" s="115"/>
      <c r="G16" s="16">
        <f>Vzorce_4!D9</f>
        <v>0</v>
      </c>
      <c r="H16" s="224"/>
      <c r="I16" s="225"/>
      <c r="J16" s="225"/>
      <c r="K16" s="225"/>
      <c r="L16" s="226"/>
    </row>
    <row r="17" spans="1:12" ht="13.5" customHeight="1">
      <c r="A17" s="51" t="s">
        <v>11</v>
      </c>
      <c r="B17" s="105">
        <v>8</v>
      </c>
      <c r="C17" s="93"/>
      <c r="D17" s="94"/>
      <c r="E17" s="12">
        <f t="shared" si="0"/>
        <v>0</v>
      </c>
      <c r="F17" s="115"/>
      <c r="G17" s="16">
        <f>Vzorce_4!D10</f>
        <v>0</v>
      </c>
      <c r="H17" s="224"/>
      <c r="I17" s="225"/>
      <c r="J17" s="225"/>
      <c r="K17" s="225"/>
      <c r="L17" s="226"/>
    </row>
    <row r="18" spans="1:12" ht="13.5" customHeight="1">
      <c r="A18" s="51" t="s">
        <v>12</v>
      </c>
      <c r="B18" s="105">
        <v>9</v>
      </c>
      <c r="C18" s="93"/>
      <c r="D18" s="94"/>
      <c r="E18" s="12">
        <f t="shared" si="0"/>
        <v>0</v>
      </c>
      <c r="F18" s="115"/>
      <c r="G18" s="16">
        <f>Vzorce_4!D11</f>
        <v>0</v>
      </c>
      <c r="H18" s="224"/>
      <c r="I18" s="225"/>
      <c r="J18" s="225"/>
      <c r="K18" s="225"/>
      <c r="L18" s="226"/>
    </row>
    <row r="19" spans="1:12" ht="13.5" customHeight="1">
      <c r="A19" s="53" t="s">
        <v>13</v>
      </c>
      <c r="B19" s="112">
        <v>10</v>
      </c>
      <c r="C19" s="113"/>
      <c r="D19" s="114"/>
      <c r="E19" s="35">
        <f t="shared" si="0"/>
        <v>0</v>
      </c>
      <c r="F19" s="116"/>
      <c r="G19" s="36">
        <f>Vzorce_4!D12</f>
        <v>0</v>
      </c>
      <c r="H19" s="259"/>
      <c r="I19" s="260"/>
      <c r="J19" s="260"/>
      <c r="K19" s="260"/>
      <c r="L19" s="261"/>
    </row>
    <row r="20" spans="1:12" ht="13.5" customHeight="1">
      <c r="A20" s="9" t="s">
        <v>14</v>
      </c>
      <c r="B20" s="104">
        <v>11</v>
      </c>
      <c r="C20" s="95"/>
      <c r="D20" s="96"/>
      <c r="E20" s="13">
        <f t="shared" si="0"/>
        <v>0</v>
      </c>
      <c r="F20" s="101"/>
      <c r="G20" s="25">
        <f>Vzorce_4!D13</f>
        <v>0</v>
      </c>
      <c r="H20" s="230"/>
      <c r="I20" s="231"/>
      <c r="J20" s="231"/>
      <c r="K20" s="231"/>
      <c r="L20" s="232"/>
    </row>
    <row r="21" spans="1:12" ht="13.5" customHeight="1">
      <c r="A21" s="9" t="s">
        <v>15</v>
      </c>
      <c r="B21" s="104">
        <v>12</v>
      </c>
      <c r="C21" s="95"/>
      <c r="D21" s="96"/>
      <c r="E21" s="13">
        <f t="shared" si="0"/>
        <v>0</v>
      </c>
      <c r="F21" s="101"/>
      <c r="G21" s="25">
        <f>Vzorce_4!D14</f>
        <v>0</v>
      </c>
      <c r="H21" s="230"/>
      <c r="I21" s="231"/>
      <c r="J21" s="231"/>
      <c r="K21" s="231"/>
      <c r="L21" s="232"/>
    </row>
    <row r="22" spans="1:12" ht="13.5" customHeight="1">
      <c r="A22" s="53" t="s">
        <v>9</v>
      </c>
      <c r="B22" s="112">
        <v>13</v>
      </c>
      <c r="C22" s="113"/>
      <c r="D22" s="114"/>
      <c r="E22" s="35">
        <f t="shared" si="0"/>
        <v>0</v>
      </c>
      <c r="F22" s="116"/>
      <c r="G22" s="36">
        <f>Vzorce_4!D15</f>
        <v>0</v>
      </c>
      <c r="H22" s="259"/>
      <c r="I22" s="260"/>
      <c r="J22" s="260"/>
      <c r="K22" s="260"/>
      <c r="L22" s="261"/>
    </row>
    <row r="23" spans="1:12" ht="13.5" customHeight="1">
      <c r="A23" s="52" t="s">
        <v>10</v>
      </c>
      <c r="B23" s="105">
        <v>14</v>
      </c>
      <c r="C23" s="93"/>
      <c r="D23" s="94"/>
      <c r="E23" s="12">
        <f t="shared" si="0"/>
        <v>0</v>
      </c>
      <c r="F23" s="100"/>
      <c r="G23" s="16">
        <f>Vzorce_4!D16</f>
        <v>0</v>
      </c>
      <c r="H23" s="224"/>
      <c r="I23" s="225"/>
      <c r="J23" s="225"/>
      <c r="K23" s="225"/>
      <c r="L23" s="226"/>
    </row>
    <row r="24" spans="1:12" ht="13.5" customHeight="1">
      <c r="A24" s="51" t="s">
        <v>11</v>
      </c>
      <c r="B24" s="105">
        <v>15</v>
      </c>
      <c r="C24" s="93"/>
      <c r="D24" s="94"/>
      <c r="E24" s="12">
        <f t="shared" si="0"/>
        <v>0</v>
      </c>
      <c r="F24" s="100"/>
      <c r="G24" s="16">
        <f>Vzorce_4!D17</f>
        <v>0</v>
      </c>
      <c r="H24" s="224"/>
      <c r="I24" s="225"/>
      <c r="J24" s="225"/>
      <c r="K24" s="225"/>
      <c r="L24" s="226"/>
    </row>
    <row r="25" spans="1:12" ht="13.5" customHeight="1">
      <c r="A25" s="51" t="s">
        <v>12</v>
      </c>
      <c r="B25" s="105">
        <v>16</v>
      </c>
      <c r="C25" s="93"/>
      <c r="D25" s="94"/>
      <c r="E25" s="12">
        <f t="shared" si="0"/>
        <v>0</v>
      </c>
      <c r="F25" s="100"/>
      <c r="G25" s="16">
        <f>Vzorce_4!D18</f>
        <v>0</v>
      </c>
      <c r="H25" s="224"/>
      <c r="I25" s="225"/>
      <c r="J25" s="225"/>
      <c r="K25" s="225"/>
      <c r="L25" s="226"/>
    </row>
    <row r="26" spans="1:12" ht="13.5" customHeight="1">
      <c r="A26" s="51" t="s">
        <v>13</v>
      </c>
      <c r="B26" s="105">
        <v>17</v>
      </c>
      <c r="C26" s="93"/>
      <c r="D26" s="94"/>
      <c r="E26" s="12">
        <f t="shared" si="0"/>
        <v>0</v>
      </c>
      <c r="F26" s="100"/>
      <c r="G26" s="16">
        <f>Vzorce_4!D19</f>
        <v>0</v>
      </c>
      <c r="H26" s="224"/>
      <c r="I26" s="225"/>
      <c r="J26" s="225"/>
      <c r="K26" s="225"/>
      <c r="L26" s="226"/>
    </row>
    <row r="27" spans="1:12" ht="13.5" customHeight="1">
      <c r="A27" s="9" t="s">
        <v>14</v>
      </c>
      <c r="B27" s="104">
        <v>18</v>
      </c>
      <c r="C27" s="95"/>
      <c r="D27" s="96"/>
      <c r="E27" s="13">
        <f t="shared" si="0"/>
        <v>0</v>
      </c>
      <c r="F27" s="101"/>
      <c r="G27" s="25">
        <f>Vzorce_4!D20</f>
        <v>0</v>
      </c>
      <c r="H27" s="230"/>
      <c r="I27" s="231"/>
      <c r="J27" s="231"/>
      <c r="K27" s="231"/>
      <c r="L27" s="232"/>
    </row>
    <row r="28" spans="1:12" ht="13.5" customHeight="1">
      <c r="A28" s="9" t="s">
        <v>15</v>
      </c>
      <c r="B28" s="104">
        <v>19</v>
      </c>
      <c r="C28" s="95"/>
      <c r="D28" s="96"/>
      <c r="E28" s="13">
        <f t="shared" si="0"/>
        <v>0</v>
      </c>
      <c r="F28" s="101"/>
      <c r="G28" s="25">
        <f>Vzorce_4!D21</f>
        <v>0</v>
      </c>
      <c r="H28" s="230"/>
      <c r="I28" s="231"/>
      <c r="J28" s="231"/>
      <c r="K28" s="231"/>
      <c r="L28" s="232"/>
    </row>
    <row r="29" spans="1:12" ht="13.5" customHeight="1">
      <c r="A29" s="51" t="s">
        <v>9</v>
      </c>
      <c r="B29" s="105">
        <v>20</v>
      </c>
      <c r="C29" s="93"/>
      <c r="D29" s="94"/>
      <c r="E29" s="12">
        <f t="shared" si="0"/>
        <v>0</v>
      </c>
      <c r="F29" s="100"/>
      <c r="G29" s="16">
        <f>Vzorce_4!D22</f>
        <v>0</v>
      </c>
      <c r="H29" s="224"/>
      <c r="I29" s="225"/>
      <c r="J29" s="225"/>
      <c r="K29" s="225"/>
      <c r="L29" s="226"/>
    </row>
    <row r="30" spans="1:12" ht="13.5" customHeight="1">
      <c r="A30" s="52" t="s">
        <v>10</v>
      </c>
      <c r="B30" s="105">
        <v>21</v>
      </c>
      <c r="C30" s="93"/>
      <c r="D30" s="94"/>
      <c r="E30" s="12">
        <f t="shared" si="0"/>
        <v>0</v>
      </c>
      <c r="F30" s="100"/>
      <c r="G30" s="16">
        <f>Vzorce_4!D23</f>
        <v>0</v>
      </c>
      <c r="H30" s="224"/>
      <c r="I30" s="225"/>
      <c r="J30" s="225"/>
      <c r="K30" s="225"/>
      <c r="L30" s="226"/>
    </row>
    <row r="31" spans="1:12" ht="13.5" customHeight="1">
      <c r="A31" s="51" t="s">
        <v>11</v>
      </c>
      <c r="B31" s="105">
        <v>22</v>
      </c>
      <c r="C31" s="93"/>
      <c r="D31" s="94"/>
      <c r="E31" s="12">
        <f t="shared" si="0"/>
        <v>0</v>
      </c>
      <c r="F31" s="100"/>
      <c r="G31" s="16">
        <f>Vzorce_4!D24</f>
        <v>0</v>
      </c>
      <c r="H31" s="224"/>
      <c r="I31" s="225"/>
      <c r="J31" s="225"/>
      <c r="K31" s="225"/>
      <c r="L31" s="226"/>
    </row>
    <row r="32" spans="1:12" ht="13.5" customHeight="1">
      <c r="A32" s="51" t="s">
        <v>12</v>
      </c>
      <c r="B32" s="105">
        <v>23</v>
      </c>
      <c r="C32" s="93"/>
      <c r="D32" s="94"/>
      <c r="E32" s="12">
        <f t="shared" si="0"/>
        <v>0</v>
      </c>
      <c r="F32" s="100"/>
      <c r="G32" s="16">
        <f>Vzorce_4!D25</f>
        <v>0</v>
      </c>
      <c r="H32" s="224"/>
      <c r="I32" s="225"/>
      <c r="J32" s="225"/>
      <c r="K32" s="225"/>
      <c r="L32" s="226"/>
    </row>
    <row r="33" spans="1:22" ht="13.5" customHeight="1">
      <c r="A33" s="51" t="s">
        <v>13</v>
      </c>
      <c r="B33" s="105">
        <v>24</v>
      </c>
      <c r="C33" s="93"/>
      <c r="D33" s="94"/>
      <c r="E33" s="12">
        <f t="shared" si="0"/>
        <v>0</v>
      </c>
      <c r="F33" s="100"/>
      <c r="G33" s="16">
        <f>Vzorce_4!D26</f>
        <v>0</v>
      </c>
      <c r="H33" s="224"/>
      <c r="I33" s="225"/>
      <c r="J33" s="225"/>
      <c r="K33" s="225"/>
      <c r="L33" s="226"/>
    </row>
    <row r="34" spans="1:22" ht="13.5" customHeight="1">
      <c r="A34" s="9" t="s">
        <v>14</v>
      </c>
      <c r="B34" s="104">
        <v>25</v>
      </c>
      <c r="C34" s="95"/>
      <c r="D34" s="96"/>
      <c r="E34" s="13">
        <f t="shared" si="0"/>
        <v>0</v>
      </c>
      <c r="F34" s="101"/>
      <c r="G34" s="25">
        <f>Vzorce_4!D27</f>
        <v>0</v>
      </c>
      <c r="H34" s="230"/>
      <c r="I34" s="231"/>
      <c r="J34" s="231"/>
      <c r="K34" s="231"/>
      <c r="L34" s="232"/>
    </row>
    <row r="35" spans="1:22" ht="13.5" customHeight="1">
      <c r="A35" s="9" t="s">
        <v>15</v>
      </c>
      <c r="B35" s="104">
        <v>26</v>
      </c>
      <c r="C35" s="95"/>
      <c r="D35" s="96"/>
      <c r="E35" s="13">
        <f t="shared" si="0"/>
        <v>0</v>
      </c>
      <c r="F35" s="101"/>
      <c r="G35" s="25">
        <f>Vzorce_4!D28</f>
        <v>0</v>
      </c>
      <c r="H35" s="230"/>
      <c r="I35" s="231"/>
      <c r="J35" s="231"/>
      <c r="K35" s="231"/>
      <c r="L35" s="232"/>
    </row>
    <row r="36" spans="1:22" ht="13.5" customHeight="1">
      <c r="A36" s="51" t="s">
        <v>9</v>
      </c>
      <c r="B36" s="105">
        <v>27</v>
      </c>
      <c r="C36" s="93"/>
      <c r="D36" s="94"/>
      <c r="E36" s="12">
        <f t="shared" si="0"/>
        <v>0</v>
      </c>
      <c r="F36" s="100"/>
      <c r="G36" s="16">
        <f>Vzorce_4!D29</f>
        <v>0</v>
      </c>
      <c r="H36" s="224"/>
      <c r="I36" s="225"/>
      <c r="J36" s="225"/>
      <c r="K36" s="225"/>
      <c r="L36" s="226"/>
    </row>
    <row r="37" spans="1:22" ht="13.5" customHeight="1">
      <c r="A37" s="52" t="s">
        <v>10</v>
      </c>
      <c r="B37" s="105">
        <v>28</v>
      </c>
      <c r="C37" s="93"/>
      <c r="D37" s="94"/>
      <c r="E37" s="12">
        <f t="shared" si="0"/>
        <v>0</v>
      </c>
      <c r="F37" s="100"/>
      <c r="G37" s="16">
        <f>Vzorce_4!D30</f>
        <v>0</v>
      </c>
      <c r="H37" s="224"/>
      <c r="I37" s="225"/>
      <c r="J37" s="225"/>
      <c r="K37" s="225"/>
      <c r="L37" s="226"/>
    </row>
    <row r="38" spans="1:22" ht="13.5" customHeight="1">
      <c r="A38" s="51" t="s">
        <v>11</v>
      </c>
      <c r="B38" s="105">
        <v>29</v>
      </c>
      <c r="C38" s="93"/>
      <c r="D38" s="94"/>
      <c r="E38" s="12">
        <f t="shared" si="0"/>
        <v>0</v>
      </c>
      <c r="F38" s="100"/>
      <c r="G38" s="16">
        <f>Vzorce_4!D31</f>
        <v>0</v>
      </c>
      <c r="H38" s="224"/>
      <c r="I38" s="225"/>
      <c r="J38" s="225"/>
      <c r="K38" s="225"/>
      <c r="L38" s="226"/>
    </row>
    <row r="39" spans="1:22" ht="13.5" customHeight="1" thickBot="1">
      <c r="A39" s="54" t="s">
        <v>12</v>
      </c>
      <c r="B39" s="110">
        <v>30</v>
      </c>
      <c r="C39" s="97"/>
      <c r="D39" s="98"/>
      <c r="E39" s="14">
        <f t="shared" si="0"/>
        <v>0</v>
      </c>
      <c r="F39" s="102"/>
      <c r="G39" s="17">
        <f>Vzorce_4!D32</f>
        <v>0</v>
      </c>
      <c r="H39" s="253"/>
      <c r="I39" s="254"/>
      <c r="J39" s="254"/>
      <c r="K39" s="254"/>
      <c r="L39" s="255"/>
    </row>
    <row r="40" spans="1:22" ht="13.5" customHeight="1" thickBot="1">
      <c r="A40" s="192" t="s">
        <v>5</v>
      </c>
      <c r="B40" s="193"/>
      <c r="C40" s="193"/>
      <c r="D40" s="194"/>
      <c r="E40" s="69">
        <f>E10+E11+E12+E13+E14+E15+E16+E17+E18+E19+E20+E21+E22+E23+E24+E25+E26+E27+E28+E29+E30+E31+E32+E33+E34+E35+E36+E37+E38+E39</f>
        <v>0</v>
      </c>
      <c r="F40" s="1"/>
      <c r="G40" s="15">
        <f>G10+G11+G12+G13+G14+G15+G16+G17+G18+G19+G20+G21+G22+G23+G24+G25+G26+G27+G28+G29+G30+G31+G32+G33+G34+G35+G36+G37+G38+G39</f>
        <v>0</v>
      </c>
      <c r="H40" s="164" t="s">
        <v>50</v>
      </c>
      <c r="I40" s="181"/>
      <c r="J40" s="262"/>
      <c r="K40" s="263"/>
      <c r="L40" s="264"/>
    </row>
    <row r="41" spans="1:22" ht="13.5" customHeight="1" thickBot="1">
      <c r="A41" s="192" t="s">
        <v>49</v>
      </c>
      <c r="B41" s="193"/>
      <c r="C41" s="193"/>
      <c r="D41" s="194"/>
      <c r="E41" s="89">
        <f>E40+'Leden 2020'!E41+'Únor 2020'!E39+'Březen 2020'!E41</f>
        <v>0</v>
      </c>
      <c r="H41" s="179" t="s">
        <v>51</v>
      </c>
      <c r="I41" s="180"/>
      <c r="J41" s="207"/>
      <c r="K41" s="208"/>
      <c r="L41" s="209"/>
    </row>
    <row r="42" spans="1:22" ht="13.5" customHeight="1" thickBot="1">
      <c r="A42" s="195"/>
      <c r="B42" s="195"/>
      <c r="C42" s="196"/>
      <c r="D42" s="196"/>
      <c r="E42" s="134"/>
      <c r="F42" s="249"/>
      <c r="G42" s="249"/>
      <c r="H42" s="164" t="s">
        <v>52</v>
      </c>
      <c r="I42" s="165"/>
      <c r="J42" s="199"/>
      <c r="K42" s="200"/>
      <c r="L42" s="201"/>
    </row>
    <row r="43" spans="1:22" ht="13.5" customHeight="1">
      <c r="A43" s="6"/>
      <c r="B43" s="6"/>
      <c r="C43" s="6"/>
      <c r="D43" s="6"/>
      <c r="E43" s="38"/>
      <c r="F43" s="38"/>
      <c r="G43" s="38"/>
      <c r="H43" s="38"/>
      <c r="I43" s="38"/>
      <c r="J43" s="38"/>
      <c r="K43" s="38"/>
      <c r="L43" s="139"/>
      <c r="M43" s="38"/>
      <c r="N43" s="38"/>
      <c r="O43" s="38"/>
      <c r="P43" s="38"/>
      <c r="Q43" s="38"/>
      <c r="R43" s="38"/>
      <c r="S43" s="38"/>
      <c r="T43" s="38"/>
      <c r="U43" s="38"/>
      <c r="V43" s="38"/>
    </row>
    <row r="44" spans="1:22" ht="13.5" customHeight="1">
      <c r="A44" s="159" t="s">
        <v>19</v>
      </c>
      <c r="B44" s="159"/>
      <c r="C44" s="159"/>
      <c r="D44" s="163"/>
      <c r="E44" s="163"/>
      <c r="F44" s="163"/>
      <c r="G44" s="163"/>
      <c r="H44" s="163"/>
      <c r="I44" s="161" t="s">
        <v>32</v>
      </c>
      <c r="J44" s="161"/>
      <c r="K44" s="161"/>
      <c r="L44" s="129"/>
      <c r="M44" s="38"/>
      <c r="N44" s="38"/>
      <c r="O44" s="38"/>
      <c r="P44" s="38"/>
      <c r="Q44" s="38"/>
      <c r="R44" s="38"/>
      <c r="S44" s="38"/>
      <c r="T44" s="38"/>
      <c r="U44" s="38"/>
      <c r="V44" s="38"/>
    </row>
    <row r="45" spans="1:22" ht="13.5" customHeight="1">
      <c r="A45" s="130" t="s">
        <v>33</v>
      </c>
      <c r="B45" s="130"/>
      <c r="C45" s="160"/>
      <c r="D45" s="160"/>
      <c r="E45" s="160"/>
      <c r="F45" s="161" t="s">
        <v>20</v>
      </c>
      <c r="G45" s="161"/>
      <c r="H45" s="161"/>
      <c r="I45" s="161"/>
      <c r="J45" s="162"/>
      <c r="K45" s="162"/>
      <c r="L45" s="43" t="s">
        <v>23</v>
      </c>
      <c r="M45" s="38"/>
      <c r="N45" s="38"/>
      <c r="O45" s="38"/>
      <c r="P45" s="38"/>
      <c r="Q45" s="38"/>
      <c r="R45" s="38"/>
      <c r="S45" s="38"/>
      <c r="T45" s="38"/>
      <c r="U45" s="38"/>
      <c r="V45" s="38"/>
    </row>
    <row r="46" spans="1:22" ht="13.5" customHeight="1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</row>
    <row r="47" spans="1:22" ht="13.5" customHeight="1">
      <c r="A47" s="130" t="s">
        <v>24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38"/>
      <c r="N47" s="38"/>
      <c r="O47" s="38"/>
      <c r="P47" s="38"/>
      <c r="Q47" s="38"/>
      <c r="R47" s="38"/>
      <c r="S47" s="38"/>
      <c r="T47" s="38"/>
      <c r="U47" s="38"/>
      <c r="V47" s="38"/>
    </row>
    <row r="48" spans="1:22" ht="13.5" customHeight="1">
      <c r="A48" s="130" t="s">
        <v>34</v>
      </c>
      <c r="B48" s="130"/>
      <c r="C48" s="130"/>
      <c r="D48" s="130"/>
      <c r="E48" s="130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</row>
    <row r="49" spans="1:22" ht="13.5" customHeight="1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</row>
    <row r="50" spans="1:22" ht="13.5" customHeight="1">
      <c r="A50" s="158" t="s">
        <v>53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</row>
    <row r="51" spans="1:22" ht="13.5" customHeight="1">
      <c r="A51" s="159" t="s">
        <v>54</v>
      </c>
      <c r="B51" s="159"/>
      <c r="C51" s="159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</row>
    <row r="52" spans="1:22" ht="13.5" customHeight="1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</row>
    <row r="53" spans="1:22">
      <c r="A53" s="74" t="s">
        <v>25</v>
      </c>
      <c r="B53" s="153"/>
      <c r="C53" s="153"/>
      <c r="D53" s="132" t="s">
        <v>26</v>
      </c>
      <c r="E53" s="133"/>
      <c r="F53" s="155"/>
      <c r="G53" s="155"/>
      <c r="H53" s="155"/>
      <c r="I53" s="155"/>
      <c r="J53" s="155"/>
      <c r="K53" s="155"/>
      <c r="L53" s="136"/>
      <c r="M53" s="38"/>
      <c r="N53" s="38"/>
      <c r="O53" s="38"/>
      <c r="P53" s="38"/>
      <c r="Q53" s="38"/>
      <c r="R53" s="38"/>
      <c r="S53" s="38"/>
      <c r="T53" s="38"/>
      <c r="U53" s="38"/>
      <c r="V53" s="38"/>
    </row>
    <row r="54" spans="1:22">
      <c r="F54" s="152" t="s">
        <v>27</v>
      </c>
      <c r="G54" s="152"/>
      <c r="H54" s="152"/>
      <c r="I54" s="152"/>
      <c r="J54" s="152"/>
      <c r="K54" s="152"/>
      <c r="L54" s="136"/>
      <c r="M54" s="38"/>
      <c r="N54" s="38"/>
      <c r="O54" s="38"/>
      <c r="P54" s="38"/>
      <c r="Q54" s="38"/>
      <c r="R54" s="38"/>
      <c r="S54" s="38"/>
      <c r="T54" s="38"/>
      <c r="U54" s="38"/>
      <c r="V54" s="38"/>
    </row>
    <row r="55" spans="1:22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</row>
    <row r="56" spans="1:22">
      <c r="A56" s="38" t="s">
        <v>48</v>
      </c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</row>
    <row r="57" spans="1:22">
      <c r="A57" s="38" t="s">
        <v>28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</row>
    <row r="58" spans="1:22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</row>
    <row r="59" spans="1:22">
      <c r="A59" s="39" t="s">
        <v>6</v>
      </c>
      <c r="C59" s="157"/>
      <c r="D59" s="157"/>
      <c r="E59" s="40"/>
      <c r="F59" s="156"/>
      <c r="G59" s="156"/>
      <c r="H59" s="156"/>
      <c r="I59" s="156"/>
      <c r="J59" s="156"/>
      <c r="K59" s="156"/>
      <c r="L59" s="42"/>
      <c r="M59" s="38"/>
      <c r="N59" s="38"/>
      <c r="O59" s="38"/>
      <c r="P59" s="38"/>
      <c r="Q59" s="38"/>
      <c r="R59" s="38"/>
      <c r="S59" s="38"/>
      <c r="T59" s="38"/>
      <c r="U59" s="38"/>
      <c r="V59" s="38"/>
    </row>
    <row r="60" spans="1:22">
      <c r="E60" s="40"/>
      <c r="F60" s="154" t="s">
        <v>29</v>
      </c>
      <c r="G60" s="154"/>
      <c r="H60" s="154"/>
      <c r="I60" s="154"/>
      <c r="J60" s="154"/>
      <c r="K60" s="154"/>
      <c r="L60" s="136"/>
      <c r="M60" s="38"/>
      <c r="N60" s="38"/>
      <c r="O60" s="38"/>
      <c r="P60" s="38"/>
      <c r="Q60" s="38"/>
      <c r="R60" s="38"/>
      <c r="S60" s="38"/>
      <c r="T60" s="38"/>
      <c r="U60" s="38"/>
      <c r="V60" s="38"/>
    </row>
    <row r="61" spans="1:22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</row>
    <row r="62" spans="1:22">
      <c r="A62" s="39" t="s">
        <v>6</v>
      </c>
      <c r="C62" s="157"/>
      <c r="D62" s="157"/>
      <c r="E62" s="40"/>
      <c r="F62" s="156"/>
      <c r="G62" s="156"/>
      <c r="H62" s="156"/>
      <c r="I62" s="156"/>
      <c r="J62" s="156"/>
      <c r="K62" s="156"/>
      <c r="L62" s="136"/>
      <c r="M62" s="38"/>
      <c r="N62" s="38"/>
      <c r="O62" s="38"/>
      <c r="P62" s="38"/>
      <c r="Q62" s="38"/>
      <c r="R62" s="38"/>
      <c r="S62" s="38"/>
      <c r="T62" s="38"/>
      <c r="U62" s="38"/>
      <c r="V62" s="38"/>
    </row>
    <row r="63" spans="1:22">
      <c r="E63" s="40"/>
      <c r="F63" s="154" t="s">
        <v>31</v>
      </c>
      <c r="G63" s="154"/>
      <c r="H63" s="154"/>
      <c r="I63" s="154"/>
      <c r="J63" s="154"/>
      <c r="K63" s="154"/>
      <c r="L63" s="136"/>
      <c r="M63" s="38"/>
      <c r="N63" s="38"/>
      <c r="O63" s="38"/>
      <c r="P63" s="38"/>
      <c r="Q63" s="38"/>
      <c r="R63" s="38"/>
      <c r="S63" s="38"/>
      <c r="T63" s="38"/>
      <c r="U63" s="38"/>
      <c r="V63" s="38"/>
    </row>
    <row r="64" spans="1:22">
      <c r="E64" s="40"/>
      <c r="H64" s="138"/>
      <c r="I64" s="138"/>
      <c r="J64" s="138"/>
      <c r="K64" s="138"/>
      <c r="L64" s="138"/>
      <c r="M64" s="38"/>
      <c r="N64" s="38"/>
      <c r="O64" s="38"/>
      <c r="P64" s="38"/>
      <c r="Q64" s="38"/>
      <c r="R64" s="38"/>
      <c r="S64" s="38"/>
      <c r="T64" s="38"/>
      <c r="U64" s="38"/>
      <c r="V64" s="38"/>
    </row>
    <row r="65" spans="1:22">
      <c r="A65" s="39" t="s">
        <v>6</v>
      </c>
      <c r="C65" s="157"/>
      <c r="D65" s="157"/>
      <c r="E65" s="40"/>
      <c r="F65" s="155"/>
      <c r="G65" s="155"/>
      <c r="H65" s="155"/>
      <c r="I65" s="155"/>
      <c r="J65" s="155"/>
      <c r="K65" s="155"/>
      <c r="L65" s="42"/>
      <c r="M65" s="38"/>
      <c r="N65" s="38"/>
      <c r="O65" s="38"/>
      <c r="P65" s="38"/>
      <c r="Q65" s="38"/>
      <c r="R65" s="38"/>
      <c r="S65" s="38"/>
      <c r="T65" s="38"/>
      <c r="U65" s="38"/>
      <c r="V65" s="38"/>
    </row>
    <row r="66" spans="1:22">
      <c r="F66" s="154" t="s">
        <v>30</v>
      </c>
      <c r="G66" s="154"/>
      <c r="H66" s="154"/>
      <c r="I66" s="154"/>
      <c r="J66" s="154"/>
      <c r="K66" s="154"/>
      <c r="L66" s="136"/>
      <c r="M66" s="38"/>
      <c r="N66" s="38"/>
      <c r="O66" s="38"/>
      <c r="P66" s="38"/>
      <c r="Q66" s="38"/>
      <c r="R66" s="38"/>
      <c r="S66" s="38"/>
      <c r="T66" s="38"/>
      <c r="U66" s="38"/>
      <c r="V66" s="38"/>
    </row>
    <row r="67" spans="1:22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</row>
    <row r="68" spans="1:22" ht="17.25">
      <c r="A68" s="41" t="s">
        <v>35</v>
      </c>
      <c r="B68" s="41"/>
      <c r="C68" s="41"/>
      <c r="D68" s="41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</row>
  </sheetData>
  <sheetProtection algorithmName="SHA-512" hashValue="ET7vLkteIsLBtuSfrU8Ey5/ggftFDe/OV0NDGnv2zxe6WpMEnFZVxfFnxCJYMtXtTodbTThkjyV/hTaKmFjOzA==" saltValue="VZjUp7qRq3fUJr9YAs/LdA==" spinCount="100000" sheet="1" objects="1" scenarios="1" formatCells="0" selectLockedCells="1"/>
  <mergeCells count="78">
    <mergeCell ref="H38:L38"/>
    <mergeCell ref="H36:L36"/>
    <mergeCell ref="H30:L30"/>
    <mergeCell ref="H29:L29"/>
    <mergeCell ref="H28:L28"/>
    <mergeCell ref="H37:L37"/>
    <mergeCell ref="H35:L35"/>
    <mergeCell ref="H34:L34"/>
    <mergeCell ref="H33:L33"/>
    <mergeCell ref="G8:G9"/>
    <mergeCell ref="H17:L17"/>
    <mergeCell ref="H32:L32"/>
    <mergeCell ref="H31:L31"/>
    <mergeCell ref="A8:B9"/>
    <mergeCell ref="C8:D8"/>
    <mergeCell ref="E8:E9"/>
    <mergeCell ref="F8:F9"/>
    <mergeCell ref="H8:L8"/>
    <mergeCell ref="H16:L16"/>
    <mergeCell ref="H15:L15"/>
    <mergeCell ref="H14:L14"/>
    <mergeCell ref="H13:L13"/>
    <mergeCell ref="H12:L12"/>
    <mergeCell ref="H11:L11"/>
    <mergeCell ref="H10:L10"/>
    <mergeCell ref="E1:F1"/>
    <mergeCell ref="G1:H1"/>
    <mergeCell ref="A3:G3"/>
    <mergeCell ref="H3:J3"/>
    <mergeCell ref="A6:C6"/>
    <mergeCell ref="D6:E6"/>
    <mergeCell ref="F6:G6"/>
    <mergeCell ref="H6:J6"/>
    <mergeCell ref="A4:G4"/>
    <mergeCell ref="H4:J4"/>
    <mergeCell ref="J42:L42"/>
    <mergeCell ref="H39:L39"/>
    <mergeCell ref="A42:B42"/>
    <mergeCell ref="C42:D42"/>
    <mergeCell ref="H40:I40"/>
    <mergeCell ref="H41:I41"/>
    <mergeCell ref="F42:G42"/>
    <mergeCell ref="H42:I42"/>
    <mergeCell ref="A40:D40"/>
    <mergeCell ref="J40:L40"/>
    <mergeCell ref="J41:L41"/>
    <mergeCell ref="A41:D41"/>
    <mergeCell ref="A50:K50"/>
    <mergeCell ref="A51:C51"/>
    <mergeCell ref="A44:C44"/>
    <mergeCell ref="D44:H44"/>
    <mergeCell ref="I44:K44"/>
    <mergeCell ref="C45:E45"/>
    <mergeCell ref="F45:I45"/>
    <mergeCell ref="J45:K45"/>
    <mergeCell ref="H9:L9"/>
    <mergeCell ref="H22:L22"/>
    <mergeCell ref="H21:L21"/>
    <mergeCell ref="H20:L20"/>
    <mergeCell ref="H19:L19"/>
    <mergeCell ref="H18:L18"/>
    <mergeCell ref="H27:L27"/>
    <mergeCell ref="H26:L26"/>
    <mergeCell ref="H25:L25"/>
    <mergeCell ref="H24:L24"/>
    <mergeCell ref="H23:L23"/>
    <mergeCell ref="C65:D65"/>
    <mergeCell ref="C62:D62"/>
    <mergeCell ref="F66:K66"/>
    <mergeCell ref="F53:K53"/>
    <mergeCell ref="F59:K59"/>
    <mergeCell ref="F62:K62"/>
    <mergeCell ref="F65:K65"/>
    <mergeCell ref="B53:C53"/>
    <mergeCell ref="F54:K54"/>
    <mergeCell ref="C59:D59"/>
    <mergeCell ref="F60:K60"/>
    <mergeCell ref="F63:K63"/>
  </mergeCells>
  <pageMargins left="0.19685039370078741" right="0.19685039370078741" top="0.19685039370078741" bottom="0.19685039370078741" header="0.31496062992125984" footer="0.31496062992125984"/>
  <pageSetup paperSize="9" scale="8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1"/>
  </sheetPr>
  <dimension ref="A1:E33"/>
  <sheetViews>
    <sheetView workbookViewId="0">
      <selection activeCell="D33" sqref="D33"/>
    </sheetView>
  </sheetViews>
  <sheetFormatPr defaultColWidth="9.140625" defaultRowHeight="15"/>
  <cols>
    <col min="1" max="1" width="7.140625" style="21" customWidth="1"/>
    <col min="2" max="2" width="7.28515625" style="21" customWidth="1"/>
    <col min="3" max="3" width="11.5703125" style="21" bestFit="1" customWidth="1"/>
    <col min="4" max="4" width="9.85546875" style="21" bestFit="1" customWidth="1"/>
    <col min="5" max="5" width="10.140625" style="21" bestFit="1" customWidth="1"/>
    <col min="6" max="16384" width="9.140625" style="21"/>
  </cols>
  <sheetData>
    <row r="1" spans="1:5">
      <c r="A1" s="186" t="s">
        <v>7</v>
      </c>
      <c r="B1" s="186"/>
      <c r="C1" s="187" t="s">
        <v>8</v>
      </c>
      <c r="D1" s="186" t="s">
        <v>0</v>
      </c>
      <c r="E1" s="20"/>
    </row>
    <row r="2" spans="1:5">
      <c r="A2" s="22" t="s">
        <v>2</v>
      </c>
      <c r="B2" s="22" t="s">
        <v>3</v>
      </c>
      <c r="C2" s="187"/>
      <c r="D2" s="186"/>
      <c r="E2" s="20"/>
    </row>
    <row r="3" spans="1:5">
      <c r="A3" s="23">
        <f>HOUR('Duben 2020'!C10)+MINUTE('Duben 2020'!C10)/60</f>
        <v>0</v>
      </c>
      <c r="B3" s="23">
        <f>HOUR('Duben 2020'!D10)+MINUTE('Duben 2020'!D10)/60</f>
        <v>0</v>
      </c>
      <c r="C3" s="23">
        <f t="shared" ref="C3:C33" si="0">(B3)-(A3)</f>
        <v>0</v>
      </c>
      <c r="D3" s="24">
        <f>C3*'Duben 2020'!F10</f>
        <v>0</v>
      </c>
      <c r="E3" s="20"/>
    </row>
    <row r="4" spans="1:5">
      <c r="A4" s="23">
        <f>HOUR('Duben 2020'!C11)+MINUTE('Duben 2020'!C11)/60</f>
        <v>0</v>
      </c>
      <c r="B4" s="23">
        <f>HOUR('Duben 2020'!D11)+MINUTE('Duben 2020'!D11)/60</f>
        <v>0</v>
      </c>
      <c r="C4" s="23">
        <f t="shared" si="0"/>
        <v>0</v>
      </c>
      <c r="D4" s="24">
        <f>C4*'Duben 2020'!F11</f>
        <v>0</v>
      </c>
      <c r="E4" s="20"/>
    </row>
    <row r="5" spans="1:5">
      <c r="A5" s="23">
        <f>HOUR('Duben 2020'!C12)+MINUTE('Duben 2020'!C12)/60</f>
        <v>0</v>
      </c>
      <c r="B5" s="23">
        <f>HOUR('Duben 2020'!D12)+MINUTE('Duben 2020'!D12)/60</f>
        <v>0</v>
      </c>
      <c r="C5" s="23">
        <f t="shared" si="0"/>
        <v>0</v>
      </c>
      <c r="D5" s="24">
        <f>C5*'Duben 2020'!F12</f>
        <v>0</v>
      </c>
      <c r="E5" s="20"/>
    </row>
    <row r="6" spans="1:5">
      <c r="A6" s="23">
        <f>HOUR('Duben 2020'!C13)+MINUTE('Duben 2020'!C13)/60</f>
        <v>0</v>
      </c>
      <c r="B6" s="23">
        <f>HOUR('Duben 2020'!D13)+MINUTE('Duben 2020'!D13)/60</f>
        <v>0</v>
      </c>
      <c r="C6" s="23">
        <f t="shared" si="0"/>
        <v>0</v>
      </c>
      <c r="D6" s="24">
        <f>C6*'Duben 2020'!F13</f>
        <v>0</v>
      </c>
      <c r="E6" s="20"/>
    </row>
    <row r="7" spans="1:5">
      <c r="A7" s="23">
        <f>HOUR('Duben 2020'!C14)+MINUTE('Duben 2020'!C14)/60</f>
        <v>0</v>
      </c>
      <c r="B7" s="23">
        <f>HOUR('Duben 2020'!D14)+MINUTE('Duben 2020'!D14)/60</f>
        <v>0</v>
      </c>
      <c r="C7" s="23">
        <f t="shared" si="0"/>
        <v>0</v>
      </c>
      <c r="D7" s="24">
        <f>C7*'Duben 2020'!F14</f>
        <v>0</v>
      </c>
      <c r="E7" s="20"/>
    </row>
    <row r="8" spans="1:5">
      <c r="A8" s="23">
        <f>HOUR('Duben 2020'!C15)+MINUTE('Duben 2020'!C15)/60</f>
        <v>0</v>
      </c>
      <c r="B8" s="23">
        <f>HOUR('Duben 2020'!D15)+MINUTE('Duben 2020'!D15)/60</f>
        <v>0</v>
      </c>
      <c r="C8" s="23">
        <f t="shared" si="0"/>
        <v>0</v>
      </c>
      <c r="D8" s="24">
        <f>C8*'Duben 2020'!F15</f>
        <v>0</v>
      </c>
      <c r="E8" s="20"/>
    </row>
    <row r="9" spans="1:5">
      <c r="A9" s="23">
        <f>HOUR('Duben 2020'!C16)+MINUTE('Duben 2020'!C16)/60</f>
        <v>0</v>
      </c>
      <c r="B9" s="23">
        <f>HOUR('Duben 2020'!D16)+MINUTE('Duben 2020'!D16)/60</f>
        <v>0</v>
      </c>
      <c r="C9" s="23">
        <f t="shared" si="0"/>
        <v>0</v>
      </c>
      <c r="D9" s="24">
        <f>C9*'Duben 2020'!F16</f>
        <v>0</v>
      </c>
      <c r="E9" s="20"/>
    </row>
    <row r="10" spans="1:5">
      <c r="A10" s="23">
        <f>HOUR('Duben 2020'!C17)+MINUTE('Duben 2020'!C17)/60</f>
        <v>0</v>
      </c>
      <c r="B10" s="23">
        <f>HOUR('Duben 2020'!D17)+MINUTE('Duben 2020'!D17)/60</f>
        <v>0</v>
      </c>
      <c r="C10" s="23">
        <f t="shared" si="0"/>
        <v>0</v>
      </c>
      <c r="D10" s="24">
        <f>C10*'Duben 2020'!F17</f>
        <v>0</v>
      </c>
      <c r="E10" s="20"/>
    </row>
    <row r="11" spans="1:5">
      <c r="A11" s="23">
        <f>HOUR('Duben 2020'!C18)+MINUTE('Duben 2020'!C18)/60</f>
        <v>0</v>
      </c>
      <c r="B11" s="23">
        <f>HOUR('Duben 2020'!D18)+MINUTE('Duben 2020'!D18)/60</f>
        <v>0</v>
      </c>
      <c r="C11" s="23">
        <f t="shared" si="0"/>
        <v>0</v>
      </c>
      <c r="D11" s="24">
        <f>C11*'Duben 2020'!F18</f>
        <v>0</v>
      </c>
      <c r="E11" s="20"/>
    </row>
    <row r="12" spans="1:5">
      <c r="A12" s="23">
        <f>HOUR('Duben 2020'!C19)+MINUTE('Duben 2020'!C19)/60</f>
        <v>0</v>
      </c>
      <c r="B12" s="23">
        <f>HOUR('Duben 2020'!D19)+MINUTE('Duben 2020'!D19)/60</f>
        <v>0</v>
      </c>
      <c r="C12" s="23">
        <f t="shared" si="0"/>
        <v>0</v>
      </c>
      <c r="D12" s="24">
        <f>C12*'Duben 2020'!F19</f>
        <v>0</v>
      </c>
      <c r="E12" s="20"/>
    </row>
    <row r="13" spans="1:5">
      <c r="A13" s="23">
        <f>HOUR('Duben 2020'!C20)+MINUTE('Duben 2020'!C20)/60</f>
        <v>0</v>
      </c>
      <c r="B13" s="23">
        <f>HOUR('Duben 2020'!D20)+MINUTE('Duben 2020'!D20)/60</f>
        <v>0</v>
      </c>
      <c r="C13" s="23">
        <f t="shared" si="0"/>
        <v>0</v>
      </c>
      <c r="D13" s="24">
        <f>C13*'Duben 2020'!F20</f>
        <v>0</v>
      </c>
      <c r="E13" s="20"/>
    </row>
    <row r="14" spans="1:5">
      <c r="A14" s="23">
        <f>HOUR('Duben 2020'!C21)+MINUTE('Duben 2020'!C21)/60</f>
        <v>0</v>
      </c>
      <c r="B14" s="23">
        <f>HOUR('Duben 2020'!D21)+MINUTE('Duben 2020'!D21)/60</f>
        <v>0</v>
      </c>
      <c r="C14" s="23">
        <f t="shared" si="0"/>
        <v>0</v>
      </c>
      <c r="D14" s="24">
        <f>C14*'Duben 2020'!F21</f>
        <v>0</v>
      </c>
      <c r="E14" s="20"/>
    </row>
    <row r="15" spans="1:5">
      <c r="A15" s="23">
        <f>HOUR('Duben 2020'!C22)+MINUTE('Duben 2020'!C22)/60</f>
        <v>0</v>
      </c>
      <c r="B15" s="23">
        <f>HOUR('Duben 2020'!D22)+MINUTE('Duben 2020'!D22)/60</f>
        <v>0</v>
      </c>
      <c r="C15" s="23">
        <f t="shared" si="0"/>
        <v>0</v>
      </c>
      <c r="D15" s="24">
        <f>C15*'Duben 2020'!F22</f>
        <v>0</v>
      </c>
      <c r="E15" s="20"/>
    </row>
    <row r="16" spans="1:5">
      <c r="A16" s="23">
        <f>HOUR('Duben 2020'!C23)+MINUTE('Duben 2020'!C23)/60</f>
        <v>0</v>
      </c>
      <c r="B16" s="23">
        <f>HOUR('Duben 2020'!D23)+MINUTE('Duben 2020'!D23)/60</f>
        <v>0</v>
      </c>
      <c r="C16" s="23">
        <f t="shared" si="0"/>
        <v>0</v>
      </c>
      <c r="D16" s="24">
        <f>C16*'Duben 2020'!F23</f>
        <v>0</v>
      </c>
      <c r="E16" s="20"/>
    </row>
    <row r="17" spans="1:5">
      <c r="A17" s="23">
        <f>HOUR('Duben 2020'!C24)+MINUTE('Duben 2020'!C24)/60</f>
        <v>0</v>
      </c>
      <c r="B17" s="23">
        <f>HOUR('Duben 2020'!D24)+MINUTE('Duben 2020'!D24)/60</f>
        <v>0</v>
      </c>
      <c r="C17" s="23">
        <f t="shared" si="0"/>
        <v>0</v>
      </c>
      <c r="D17" s="24">
        <f>C17*'Duben 2020'!F24</f>
        <v>0</v>
      </c>
      <c r="E17" s="20"/>
    </row>
    <row r="18" spans="1:5">
      <c r="A18" s="23">
        <f>HOUR('Duben 2020'!C25)+MINUTE('Duben 2020'!C25)/60</f>
        <v>0</v>
      </c>
      <c r="B18" s="23">
        <f>HOUR('Duben 2020'!D25)+MINUTE('Duben 2020'!D25)/60</f>
        <v>0</v>
      </c>
      <c r="C18" s="23">
        <f t="shared" si="0"/>
        <v>0</v>
      </c>
      <c r="D18" s="24">
        <f>C18*'Duben 2020'!F25</f>
        <v>0</v>
      </c>
      <c r="E18" s="20"/>
    </row>
    <row r="19" spans="1:5">
      <c r="A19" s="23">
        <f>HOUR('Duben 2020'!C26)+MINUTE('Duben 2020'!C26)/60</f>
        <v>0</v>
      </c>
      <c r="B19" s="23">
        <f>HOUR('Duben 2020'!D26)+MINUTE('Duben 2020'!D26)/60</f>
        <v>0</v>
      </c>
      <c r="C19" s="23">
        <f t="shared" si="0"/>
        <v>0</v>
      </c>
      <c r="D19" s="24">
        <f>C19*'Duben 2020'!F26</f>
        <v>0</v>
      </c>
      <c r="E19" s="20"/>
    </row>
    <row r="20" spans="1:5">
      <c r="A20" s="23">
        <f>HOUR('Duben 2020'!C27)+MINUTE('Duben 2020'!C27)/60</f>
        <v>0</v>
      </c>
      <c r="B20" s="23">
        <f>HOUR('Duben 2020'!D27)+MINUTE('Duben 2020'!D27)/60</f>
        <v>0</v>
      </c>
      <c r="C20" s="23">
        <f t="shared" si="0"/>
        <v>0</v>
      </c>
      <c r="D20" s="24">
        <f>C20*'Duben 2020'!F27</f>
        <v>0</v>
      </c>
      <c r="E20" s="20"/>
    </row>
    <row r="21" spans="1:5">
      <c r="A21" s="23">
        <f>HOUR('Duben 2020'!C28)+MINUTE('Duben 2020'!C28)/60</f>
        <v>0</v>
      </c>
      <c r="B21" s="23">
        <f>HOUR('Duben 2020'!D28)+MINUTE('Duben 2020'!D28)/60</f>
        <v>0</v>
      </c>
      <c r="C21" s="23">
        <f t="shared" si="0"/>
        <v>0</v>
      </c>
      <c r="D21" s="24">
        <f>C21*'Duben 2020'!F28</f>
        <v>0</v>
      </c>
      <c r="E21" s="20"/>
    </row>
    <row r="22" spans="1:5">
      <c r="A22" s="23">
        <f>HOUR('Duben 2020'!C29)+MINUTE('Duben 2020'!C29)/60</f>
        <v>0</v>
      </c>
      <c r="B22" s="23">
        <f>HOUR('Duben 2020'!D29)+MINUTE('Duben 2020'!D29)/60</f>
        <v>0</v>
      </c>
      <c r="C22" s="23">
        <f t="shared" si="0"/>
        <v>0</v>
      </c>
      <c r="D22" s="24">
        <f>C22*'Duben 2020'!F29</f>
        <v>0</v>
      </c>
      <c r="E22" s="20"/>
    </row>
    <row r="23" spans="1:5">
      <c r="A23" s="23">
        <f>HOUR('Duben 2020'!C30)+MINUTE('Duben 2020'!C30)/60</f>
        <v>0</v>
      </c>
      <c r="B23" s="23">
        <f>HOUR('Duben 2020'!D30)+MINUTE('Duben 2020'!D30)/60</f>
        <v>0</v>
      </c>
      <c r="C23" s="23">
        <f t="shared" si="0"/>
        <v>0</v>
      </c>
      <c r="D23" s="24">
        <f>C23*'Duben 2020'!F30</f>
        <v>0</v>
      </c>
      <c r="E23" s="20"/>
    </row>
    <row r="24" spans="1:5">
      <c r="A24" s="23">
        <f>HOUR('Duben 2020'!C31)+MINUTE('Duben 2020'!C31)/60</f>
        <v>0</v>
      </c>
      <c r="B24" s="23">
        <f>HOUR('Duben 2020'!D31)+MINUTE('Duben 2020'!D31)/60</f>
        <v>0</v>
      </c>
      <c r="C24" s="23">
        <f t="shared" si="0"/>
        <v>0</v>
      </c>
      <c r="D24" s="24">
        <f>C24*'Duben 2020'!F31</f>
        <v>0</v>
      </c>
      <c r="E24" s="20"/>
    </row>
    <row r="25" spans="1:5">
      <c r="A25" s="23">
        <f>HOUR('Duben 2020'!C32)+MINUTE('Duben 2020'!C32)/60</f>
        <v>0</v>
      </c>
      <c r="B25" s="23">
        <f>HOUR('Duben 2020'!D32)+MINUTE('Duben 2020'!D32)/60</f>
        <v>0</v>
      </c>
      <c r="C25" s="23">
        <f t="shared" si="0"/>
        <v>0</v>
      </c>
      <c r="D25" s="24">
        <f>C25*'Duben 2020'!F32</f>
        <v>0</v>
      </c>
      <c r="E25" s="20"/>
    </row>
    <row r="26" spans="1:5">
      <c r="A26" s="23">
        <f>HOUR('Duben 2020'!C33)+MINUTE('Duben 2020'!C33)/60</f>
        <v>0</v>
      </c>
      <c r="B26" s="23">
        <f>HOUR('Duben 2020'!D33)+MINUTE('Duben 2020'!D33)/60</f>
        <v>0</v>
      </c>
      <c r="C26" s="23">
        <f t="shared" si="0"/>
        <v>0</v>
      </c>
      <c r="D26" s="24">
        <f>C26*'Duben 2020'!F33</f>
        <v>0</v>
      </c>
      <c r="E26" s="20"/>
    </row>
    <row r="27" spans="1:5">
      <c r="A27" s="23">
        <f>HOUR('Duben 2020'!C34)+MINUTE('Duben 2020'!C34)/60</f>
        <v>0</v>
      </c>
      <c r="B27" s="23">
        <f>HOUR('Duben 2020'!D34)+MINUTE('Duben 2020'!D34)/60</f>
        <v>0</v>
      </c>
      <c r="C27" s="23">
        <f t="shared" si="0"/>
        <v>0</v>
      </c>
      <c r="D27" s="24">
        <f>C27*'Duben 2020'!F34</f>
        <v>0</v>
      </c>
      <c r="E27" s="20"/>
    </row>
    <row r="28" spans="1:5">
      <c r="A28" s="23">
        <f>HOUR('Duben 2020'!C35)+MINUTE('Duben 2020'!C35)/60</f>
        <v>0</v>
      </c>
      <c r="B28" s="23">
        <f>HOUR('Duben 2020'!D35)+MINUTE('Duben 2020'!D35)/60</f>
        <v>0</v>
      </c>
      <c r="C28" s="23">
        <f t="shared" si="0"/>
        <v>0</v>
      </c>
      <c r="D28" s="24">
        <f>C28*'Duben 2020'!F35</f>
        <v>0</v>
      </c>
      <c r="E28" s="20"/>
    </row>
    <row r="29" spans="1:5">
      <c r="A29" s="23">
        <f>HOUR('Duben 2020'!C36)+MINUTE('Duben 2020'!C36)/60</f>
        <v>0</v>
      </c>
      <c r="B29" s="23">
        <f>HOUR('Duben 2020'!D36)+MINUTE('Duben 2020'!D36)/60</f>
        <v>0</v>
      </c>
      <c r="C29" s="23">
        <f t="shared" si="0"/>
        <v>0</v>
      </c>
      <c r="D29" s="24">
        <f>C29*'Duben 2020'!F36</f>
        <v>0</v>
      </c>
      <c r="E29" s="20"/>
    </row>
    <row r="30" spans="1:5">
      <c r="A30" s="23">
        <f>HOUR('Duben 2020'!C37)+MINUTE('Duben 2020'!C37)/60</f>
        <v>0</v>
      </c>
      <c r="B30" s="23">
        <f>HOUR('Duben 2020'!D37)+MINUTE('Duben 2020'!D37)/60</f>
        <v>0</v>
      </c>
      <c r="C30" s="23">
        <f t="shared" si="0"/>
        <v>0</v>
      </c>
      <c r="D30" s="24">
        <f>C30*'Duben 2020'!F37</f>
        <v>0</v>
      </c>
      <c r="E30" s="20"/>
    </row>
    <row r="31" spans="1:5">
      <c r="A31" s="23">
        <f>HOUR('Duben 2020'!C38)+MINUTE('Duben 2020'!C38)/60</f>
        <v>0</v>
      </c>
      <c r="B31" s="23">
        <f>HOUR('Duben 2020'!D38)+MINUTE('Duben 2020'!D38)/60</f>
        <v>0</v>
      </c>
      <c r="C31" s="23">
        <f t="shared" si="0"/>
        <v>0</v>
      </c>
      <c r="D31" s="24">
        <f>C31*'Duben 2020'!F38</f>
        <v>0</v>
      </c>
      <c r="E31" s="20"/>
    </row>
    <row r="32" spans="1:5">
      <c r="A32" s="23">
        <f>HOUR('Duben 2020'!C39)+MINUTE('Duben 2020'!C39)/60</f>
        <v>0</v>
      </c>
      <c r="B32" s="23">
        <f>HOUR('Duben 2020'!D39)+MINUTE('Duben 2020'!D39)/60</f>
        <v>0</v>
      </c>
      <c r="C32" s="23">
        <f t="shared" si="0"/>
        <v>0</v>
      </c>
      <c r="D32" s="24">
        <f>C32*'Duben 2020'!F39</f>
        <v>0</v>
      </c>
      <c r="E32" s="20"/>
    </row>
    <row r="33" spans="1:4">
      <c r="A33" s="23" t="e">
        <f>HOUR('Duben 2020'!#REF!)+MINUTE('Duben 2020'!#REF!)/60</f>
        <v>#REF!</v>
      </c>
      <c r="B33" s="23" t="e">
        <f>HOUR('Duben 2020'!#REF!)+MINUTE('Duben 2020'!#REF!)/60</f>
        <v>#REF!</v>
      </c>
      <c r="C33" s="23" t="e">
        <f t="shared" si="0"/>
        <v>#REF!</v>
      </c>
      <c r="D33" s="24" t="e">
        <f>C33*'Duben 2020'!#REF!</f>
        <v>#REF!</v>
      </c>
    </row>
  </sheetData>
  <mergeCells count="3">
    <mergeCell ref="A1:B1"/>
    <mergeCell ref="C1:C2"/>
    <mergeCell ref="D1:D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25</vt:i4>
      </vt:variant>
    </vt:vector>
  </HeadingPairs>
  <TitlesOfParts>
    <vt:vector size="25" baseType="lpstr">
      <vt:lpstr>VZOR - vzorce</vt:lpstr>
      <vt:lpstr>Leden 2020</vt:lpstr>
      <vt:lpstr>Vzorce_1</vt:lpstr>
      <vt:lpstr>Únor 2020</vt:lpstr>
      <vt:lpstr>Vzorce_2</vt:lpstr>
      <vt:lpstr>Březen 2020</vt:lpstr>
      <vt:lpstr>Vzorce_3</vt:lpstr>
      <vt:lpstr>Duben 2020</vt:lpstr>
      <vt:lpstr>Vzorce_4</vt:lpstr>
      <vt:lpstr>Květen 2020</vt:lpstr>
      <vt:lpstr>Vzorce_5</vt:lpstr>
      <vt:lpstr>Červen 2020</vt:lpstr>
      <vt:lpstr>Vzorce_6</vt:lpstr>
      <vt:lpstr>Červenec 2020</vt:lpstr>
      <vt:lpstr>Vzorce_7</vt:lpstr>
      <vt:lpstr>Srpen 2020</vt:lpstr>
      <vt:lpstr>Vzorce_8</vt:lpstr>
      <vt:lpstr>Září 2020</vt:lpstr>
      <vt:lpstr>Vzorce_9</vt:lpstr>
      <vt:lpstr>Říjen 2020</vt:lpstr>
      <vt:lpstr>Vzorce_10</vt:lpstr>
      <vt:lpstr>Listopad 2020</vt:lpstr>
      <vt:lpstr>Vzorce_11</vt:lpstr>
      <vt:lpstr>Prosinec 2020</vt:lpstr>
      <vt:lpstr>Vzorce_12</vt:lpstr>
    </vt:vector>
  </TitlesOfParts>
  <Company>HZS MSK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Pavla Chudíková</dc:creator>
  <cp:lastModifiedBy>baresovak</cp:lastModifiedBy>
  <cp:lastPrinted>2020-01-21T09:03:35Z</cp:lastPrinted>
  <dcterms:created xsi:type="dcterms:W3CDTF">2012-12-04T11:59:56Z</dcterms:created>
  <dcterms:modified xsi:type="dcterms:W3CDTF">2020-02-03T14:08:10Z</dcterms:modified>
</cp:coreProperties>
</file>